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radley\Desktop\ILS raw data\"/>
    </mc:Choice>
  </mc:AlternateContent>
  <bookViews>
    <workbookView xWindow="0" yWindow="0" windowWidth="20490" windowHeight="7755" tabRatio="599"/>
  </bookViews>
  <sheets>
    <sheet name="OD600" sheetId="1" r:id="rId1"/>
    <sheet name="Fluorescence" sheetId="2" r:id="rId2"/>
    <sheet name="Chart1" sheetId="5" r:id="rId3"/>
    <sheet name="Chart4" sheetId="8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" l="1"/>
  <c r="N42" i="2"/>
  <c r="O42" i="2"/>
  <c r="Z42" i="2"/>
  <c r="AA42" i="2"/>
  <c r="AL42" i="2"/>
  <c r="AM42" i="2"/>
  <c r="AX42" i="2"/>
  <c r="AY42" i="2"/>
  <c r="BJ42" i="2"/>
  <c r="BK42" i="2"/>
  <c r="BN42" i="2"/>
  <c r="N43" i="2"/>
  <c r="O43" i="2"/>
  <c r="Z43" i="2"/>
  <c r="AA43" i="2"/>
  <c r="AL43" i="2"/>
  <c r="AM43" i="2"/>
  <c r="AX43" i="2"/>
  <c r="AY43" i="2"/>
  <c r="BJ43" i="2"/>
  <c r="BK43" i="2"/>
  <c r="BN43" i="2"/>
  <c r="N44" i="2"/>
  <c r="O44" i="2"/>
  <c r="Z44" i="2"/>
  <c r="AA44" i="2"/>
  <c r="AL44" i="2"/>
  <c r="AM44" i="2"/>
  <c r="AX44" i="2"/>
  <c r="AY44" i="2"/>
  <c r="BJ44" i="2"/>
  <c r="BK44" i="2"/>
  <c r="BN44" i="2"/>
  <c r="N45" i="2"/>
  <c r="O45" i="2"/>
  <c r="Z45" i="2"/>
  <c r="AA45" i="2"/>
  <c r="AL45" i="2"/>
  <c r="AM45" i="2"/>
  <c r="AX45" i="2"/>
  <c r="AY45" i="2"/>
  <c r="BJ45" i="2"/>
  <c r="BK45" i="2"/>
  <c r="BN45" i="2"/>
  <c r="N46" i="2"/>
  <c r="O46" i="2"/>
  <c r="Z46" i="2"/>
  <c r="AA46" i="2"/>
  <c r="AL46" i="2"/>
  <c r="AM46" i="2"/>
  <c r="AX46" i="2"/>
  <c r="AY46" i="2"/>
  <c r="BJ46" i="2"/>
  <c r="BK46" i="2"/>
  <c r="BN46" i="2"/>
  <c r="N47" i="2"/>
  <c r="O47" i="2"/>
  <c r="Z47" i="2"/>
  <c r="AA47" i="2"/>
  <c r="AL47" i="2"/>
  <c r="AM47" i="2"/>
  <c r="AX47" i="2"/>
  <c r="AY47" i="2"/>
  <c r="BJ47" i="2"/>
  <c r="BK47" i="2"/>
  <c r="BN47" i="2"/>
  <c r="N48" i="2"/>
  <c r="O48" i="2"/>
  <c r="Z48" i="2"/>
  <c r="AA48" i="2"/>
  <c r="AL48" i="2"/>
  <c r="AM48" i="2"/>
  <c r="AX48" i="2"/>
  <c r="AY48" i="2"/>
  <c r="BJ48" i="2"/>
  <c r="BK48" i="2"/>
  <c r="BN48" i="2"/>
  <c r="N49" i="2"/>
  <c r="O49" i="2"/>
  <c r="Z49" i="2"/>
  <c r="AA49" i="2"/>
  <c r="AL49" i="2"/>
  <c r="AM49" i="2"/>
  <c r="AX49" i="2"/>
  <c r="AY49" i="2"/>
  <c r="BJ49" i="2"/>
  <c r="BK49" i="2"/>
  <c r="BN49" i="2"/>
  <c r="N50" i="2"/>
  <c r="O50" i="2"/>
  <c r="Z50" i="2"/>
  <c r="AA50" i="2"/>
  <c r="AL50" i="2"/>
  <c r="AM50" i="2"/>
  <c r="AX50" i="2"/>
  <c r="AY50" i="2"/>
  <c r="BJ50" i="2"/>
  <c r="BK50" i="2"/>
  <c r="BN50" i="2"/>
  <c r="N51" i="2"/>
  <c r="O51" i="2"/>
  <c r="Z51" i="2"/>
  <c r="AA51" i="2"/>
  <c r="AL51" i="2"/>
  <c r="AM51" i="2"/>
  <c r="AX51" i="2"/>
  <c r="AY51" i="2"/>
  <c r="BJ51" i="2"/>
  <c r="BK51" i="2"/>
  <c r="BN51" i="2"/>
  <c r="N52" i="2"/>
  <c r="O52" i="2"/>
  <c r="Z52" i="2"/>
  <c r="AA52" i="2"/>
  <c r="AL52" i="2"/>
  <c r="AM52" i="2"/>
  <c r="AX52" i="2"/>
  <c r="AY52" i="2"/>
  <c r="BJ52" i="2"/>
  <c r="BK52" i="2"/>
  <c r="BN52" i="2"/>
  <c r="B52" i="2"/>
  <c r="B44" i="2"/>
  <c r="B45" i="2"/>
  <c r="B46" i="2"/>
  <c r="B47" i="2"/>
  <c r="B48" i="2"/>
  <c r="B49" i="2"/>
  <c r="B50" i="2"/>
  <c r="B51" i="2"/>
  <c r="B43" i="2"/>
  <c r="C52" i="2"/>
  <c r="C43" i="2"/>
  <c r="C44" i="2"/>
  <c r="C45" i="2"/>
  <c r="C46" i="2"/>
  <c r="C47" i="2"/>
  <c r="C48" i="2"/>
  <c r="C49" i="2"/>
  <c r="C50" i="2"/>
  <c r="C51" i="2"/>
  <c r="C42" i="2"/>
  <c r="BL30" i="1"/>
  <c r="BL21" i="1"/>
  <c r="BK21" i="1"/>
  <c r="BK32" i="1"/>
  <c r="O42" i="1"/>
  <c r="Z42" i="1"/>
  <c r="AA42" i="1"/>
  <c r="AL42" i="1"/>
  <c r="AM42" i="1"/>
  <c r="AX42" i="1"/>
  <c r="AY42" i="1"/>
  <c r="BJ42" i="1"/>
  <c r="BK42" i="1"/>
  <c r="BN42" i="1"/>
  <c r="O43" i="1"/>
  <c r="Z43" i="1"/>
  <c r="AA43" i="1"/>
  <c r="AL43" i="1"/>
  <c r="AM43" i="1"/>
  <c r="AX43" i="1"/>
  <c r="AY43" i="1"/>
  <c r="BJ43" i="1"/>
  <c r="BK43" i="1"/>
  <c r="BN43" i="1"/>
  <c r="O44" i="1"/>
  <c r="Z44" i="1"/>
  <c r="AA44" i="1"/>
  <c r="AL44" i="1"/>
  <c r="AM44" i="1"/>
  <c r="AX44" i="1"/>
  <c r="AY44" i="1"/>
  <c r="BJ44" i="1"/>
  <c r="BK44" i="1"/>
  <c r="BN44" i="1"/>
  <c r="O45" i="1"/>
  <c r="Z45" i="1"/>
  <c r="AA45" i="1"/>
  <c r="AL45" i="1"/>
  <c r="AM45" i="1"/>
  <c r="AX45" i="1"/>
  <c r="AY45" i="1"/>
  <c r="BJ45" i="1"/>
  <c r="BK45" i="1"/>
  <c r="BN45" i="1"/>
  <c r="O46" i="1"/>
  <c r="Z46" i="1"/>
  <c r="AA46" i="1"/>
  <c r="AL46" i="1"/>
  <c r="AM46" i="1"/>
  <c r="AX46" i="1"/>
  <c r="AY46" i="1"/>
  <c r="BJ46" i="1"/>
  <c r="BK46" i="1"/>
  <c r="BN46" i="1"/>
  <c r="O47" i="1"/>
  <c r="Z47" i="1"/>
  <c r="AA47" i="1"/>
  <c r="AL47" i="1"/>
  <c r="AM47" i="1"/>
  <c r="AX47" i="1"/>
  <c r="AY47" i="1"/>
  <c r="BJ47" i="1"/>
  <c r="BK47" i="1"/>
  <c r="BN47" i="1"/>
  <c r="O48" i="1"/>
  <c r="Z48" i="1"/>
  <c r="AA48" i="1"/>
  <c r="AL48" i="1"/>
  <c r="AM48" i="1"/>
  <c r="AX48" i="1"/>
  <c r="AY48" i="1"/>
  <c r="BJ48" i="1"/>
  <c r="BK48" i="1"/>
  <c r="BN48" i="1"/>
  <c r="O49" i="1"/>
  <c r="Z49" i="1"/>
  <c r="AA49" i="1"/>
  <c r="AL49" i="1"/>
  <c r="AM49" i="1"/>
  <c r="AX49" i="1"/>
  <c r="AY49" i="1"/>
  <c r="BJ49" i="1"/>
  <c r="BK49" i="1"/>
  <c r="BN49" i="1"/>
  <c r="O50" i="1"/>
  <c r="Z50" i="1"/>
  <c r="AA50" i="1"/>
  <c r="AL50" i="1"/>
  <c r="AM50" i="1"/>
  <c r="AX50" i="1"/>
  <c r="AY50" i="1"/>
  <c r="BJ50" i="1"/>
  <c r="BK50" i="1"/>
  <c r="BN50" i="1"/>
  <c r="O51" i="1"/>
  <c r="Z51" i="1"/>
  <c r="AA51" i="1"/>
  <c r="AL51" i="1"/>
  <c r="AM51" i="1"/>
  <c r="AX51" i="1"/>
  <c r="AY51" i="1"/>
  <c r="BJ51" i="1"/>
  <c r="BK51" i="1"/>
  <c r="BN51" i="1"/>
  <c r="O52" i="1"/>
  <c r="Z52" i="1"/>
  <c r="AA52" i="1"/>
  <c r="AL52" i="1"/>
  <c r="AM52" i="1"/>
  <c r="AX52" i="1"/>
  <c r="AY52" i="1"/>
  <c r="BJ52" i="1"/>
  <c r="BK52" i="1"/>
  <c r="BN52" i="1"/>
  <c r="N42" i="1"/>
  <c r="N43" i="1"/>
  <c r="N44" i="1"/>
  <c r="N45" i="1"/>
  <c r="N46" i="1"/>
  <c r="N47" i="1"/>
  <c r="N48" i="1"/>
  <c r="N49" i="1"/>
  <c r="N50" i="1"/>
  <c r="N51" i="1"/>
  <c r="N52" i="1"/>
  <c r="C44" i="1"/>
  <c r="C45" i="1"/>
  <c r="C46" i="1"/>
  <c r="C47" i="1"/>
  <c r="C48" i="1"/>
  <c r="C49" i="1"/>
  <c r="C50" i="1"/>
  <c r="C51" i="1"/>
  <c r="C52" i="1"/>
  <c r="C43" i="1"/>
  <c r="B44" i="1"/>
  <c r="B45" i="1"/>
  <c r="B46" i="1"/>
  <c r="B47" i="1"/>
  <c r="B48" i="1"/>
  <c r="B49" i="1"/>
  <c r="B50" i="1"/>
  <c r="B51" i="1"/>
  <c r="B52" i="1"/>
  <c r="BN41" i="2"/>
  <c r="BK41" i="2"/>
  <c r="BJ41" i="2"/>
  <c r="AY41" i="2"/>
  <c r="AX41" i="2"/>
  <c r="AM41" i="2"/>
  <c r="AL41" i="2"/>
  <c r="AA41" i="2"/>
  <c r="Z41" i="2"/>
  <c r="O41" i="2"/>
  <c r="N41" i="2"/>
  <c r="C41" i="2"/>
  <c r="BN40" i="2"/>
  <c r="BK40" i="2"/>
  <c r="BJ40" i="2"/>
  <c r="AY40" i="2"/>
  <c r="AX40" i="2"/>
  <c r="AM40" i="2"/>
  <c r="AL40" i="2"/>
  <c r="AA40" i="2"/>
  <c r="Z40" i="2"/>
  <c r="O40" i="2"/>
  <c r="N40" i="2"/>
  <c r="C40" i="2"/>
  <c r="BN39" i="2"/>
  <c r="BK39" i="2"/>
  <c r="BJ39" i="2"/>
  <c r="AY39" i="2"/>
  <c r="AX39" i="2"/>
  <c r="AM39" i="2"/>
  <c r="AL39" i="2"/>
  <c r="AA39" i="2"/>
  <c r="Z39" i="2"/>
  <c r="O39" i="2"/>
  <c r="N39" i="2"/>
  <c r="C39" i="2"/>
  <c r="BN38" i="2"/>
  <c r="BK38" i="2"/>
  <c r="BJ38" i="2"/>
  <c r="AY38" i="2"/>
  <c r="AX38" i="2"/>
  <c r="AM38" i="2"/>
  <c r="AL38" i="2"/>
  <c r="AA38" i="2"/>
  <c r="Z38" i="2"/>
  <c r="O38" i="2"/>
  <c r="N38" i="2"/>
  <c r="C38" i="2"/>
  <c r="BN37" i="2"/>
  <c r="BK37" i="2"/>
  <c r="BJ37" i="2"/>
  <c r="AY37" i="2"/>
  <c r="AX37" i="2"/>
  <c r="AM37" i="2"/>
  <c r="AL37" i="2"/>
  <c r="AA37" i="2"/>
  <c r="Z37" i="2"/>
  <c r="O37" i="2"/>
  <c r="N37" i="2"/>
  <c r="C37" i="2"/>
  <c r="BN36" i="2"/>
  <c r="BK36" i="2"/>
  <c r="BJ36" i="2"/>
  <c r="AY36" i="2"/>
  <c r="AX36" i="2"/>
  <c r="AM36" i="2"/>
  <c r="AL36" i="2"/>
  <c r="AA36" i="2"/>
  <c r="Z36" i="2"/>
  <c r="O36" i="2"/>
  <c r="N36" i="2"/>
  <c r="C36" i="2"/>
  <c r="BN35" i="2"/>
  <c r="BK35" i="2"/>
  <c r="BJ35" i="2"/>
  <c r="AY35" i="2"/>
  <c r="AX35" i="2"/>
  <c r="AM35" i="2"/>
  <c r="AL35" i="2"/>
  <c r="AA35" i="2"/>
  <c r="Z35" i="2"/>
  <c r="O35" i="2"/>
  <c r="N35" i="2"/>
  <c r="C35" i="2"/>
  <c r="BN34" i="2"/>
  <c r="BK34" i="2"/>
  <c r="BJ34" i="2"/>
  <c r="AY34" i="2"/>
  <c r="AX34" i="2"/>
  <c r="AM34" i="2"/>
  <c r="AL34" i="2"/>
  <c r="AA34" i="2"/>
  <c r="Z34" i="2"/>
  <c r="O34" i="2"/>
  <c r="N34" i="2"/>
  <c r="C34" i="2"/>
  <c r="BN33" i="2"/>
  <c r="BK33" i="2"/>
  <c r="BJ33" i="2"/>
  <c r="AY33" i="2"/>
  <c r="AX33" i="2"/>
  <c r="AM33" i="2"/>
  <c r="AL33" i="2"/>
  <c r="AA33" i="2"/>
  <c r="Z33" i="2"/>
  <c r="O33" i="2"/>
  <c r="N33" i="2"/>
  <c r="C33" i="2"/>
  <c r="BN32" i="2"/>
  <c r="BK32" i="2"/>
  <c r="BJ32" i="2"/>
  <c r="AY32" i="2"/>
  <c r="AX32" i="2"/>
  <c r="AM32" i="2"/>
  <c r="AL32" i="2"/>
  <c r="AA32" i="2"/>
  <c r="Z32" i="2"/>
  <c r="O32" i="2"/>
  <c r="N32" i="2"/>
  <c r="C32" i="2"/>
  <c r="BN33" i="1"/>
  <c r="BN34" i="1"/>
  <c r="BN35" i="1"/>
  <c r="BN36" i="1"/>
  <c r="BN37" i="1"/>
  <c r="BN38" i="1"/>
  <c r="BN39" i="1"/>
  <c r="BN40" i="1"/>
  <c r="BN41" i="1"/>
  <c r="BN32" i="1"/>
  <c r="BJ33" i="1"/>
  <c r="AY33" i="1"/>
  <c r="AY32" i="1"/>
  <c r="BJ41" i="1"/>
  <c r="AY41" i="1"/>
  <c r="BJ40" i="1"/>
  <c r="AY40" i="1"/>
  <c r="BJ39" i="1"/>
  <c r="AY39" i="1"/>
  <c r="BJ38" i="1"/>
  <c r="AY38" i="1"/>
  <c r="BJ37" i="1"/>
  <c r="AY37" i="1"/>
  <c r="BJ36" i="1"/>
  <c r="AY36" i="1"/>
  <c r="BJ35" i="1"/>
  <c r="AY35" i="1"/>
  <c r="BJ34" i="1"/>
  <c r="AY34" i="1"/>
  <c r="BJ32" i="1"/>
  <c r="AM32" i="1"/>
  <c r="AX41" i="1"/>
  <c r="AX40" i="1"/>
  <c r="AX39" i="1"/>
  <c r="AX38" i="1"/>
  <c r="AX37" i="1"/>
  <c r="AX36" i="1"/>
  <c r="AX35" i="1"/>
  <c r="AX34" i="1"/>
  <c r="AX33" i="1"/>
  <c r="AX32" i="1"/>
  <c r="AL35" i="1"/>
  <c r="AL32" i="1"/>
  <c r="AL41" i="1"/>
  <c r="AL40" i="1"/>
  <c r="AL39" i="1"/>
  <c r="AL38" i="1"/>
  <c r="AL37" i="1"/>
  <c r="AL36" i="1"/>
  <c r="AL34" i="1"/>
  <c r="AL33" i="1"/>
  <c r="Z32" i="1"/>
  <c r="Z33" i="1"/>
  <c r="Z34" i="1"/>
  <c r="Z35" i="1"/>
  <c r="Z36" i="1"/>
  <c r="Z37" i="1"/>
  <c r="Z38" i="1"/>
  <c r="Z39" i="1"/>
  <c r="Z40" i="1"/>
  <c r="Z41" i="1"/>
  <c r="N34" i="1"/>
  <c r="N33" i="1"/>
  <c r="N35" i="1"/>
  <c r="N36" i="1"/>
  <c r="N37" i="1"/>
  <c r="N38" i="1"/>
  <c r="N39" i="1"/>
  <c r="N40" i="1"/>
  <c r="N41" i="1"/>
  <c r="N32" i="1"/>
  <c r="F5" i="2" l="1"/>
  <c r="J5" i="2"/>
  <c r="N5" i="2"/>
  <c r="R5" i="2"/>
  <c r="V5" i="2"/>
  <c r="Z5" i="2"/>
  <c r="AD5" i="2"/>
  <c r="AH5" i="2"/>
  <c r="AL5" i="2"/>
  <c r="AP5" i="2"/>
  <c r="AT5" i="2"/>
  <c r="AX5" i="2"/>
  <c r="BB5" i="2"/>
  <c r="BF5" i="2"/>
  <c r="BJ5" i="2"/>
  <c r="BN5" i="2"/>
  <c r="F6" i="2"/>
  <c r="J6" i="2"/>
  <c r="N6" i="2"/>
  <c r="R6" i="2"/>
  <c r="V6" i="2"/>
  <c r="Z6" i="2"/>
  <c r="AD6" i="2"/>
  <c r="AH6" i="2"/>
  <c r="AL6" i="2"/>
  <c r="AP6" i="2"/>
  <c r="AT6" i="2"/>
  <c r="AX6" i="2"/>
  <c r="BB6" i="2"/>
  <c r="BF6" i="2"/>
  <c r="BJ6" i="2"/>
  <c r="BN6" i="2"/>
  <c r="F7" i="2"/>
  <c r="J7" i="2"/>
  <c r="N7" i="2"/>
  <c r="R7" i="2"/>
  <c r="V7" i="2"/>
  <c r="Z7" i="2"/>
  <c r="AD7" i="2"/>
  <c r="AH7" i="2"/>
  <c r="AL7" i="2"/>
  <c r="AP7" i="2"/>
  <c r="AT7" i="2"/>
  <c r="AX7" i="2"/>
  <c r="BB7" i="2"/>
  <c r="BF7" i="2"/>
  <c r="BJ7" i="2"/>
  <c r="BN7" i="2"/>
  <c r="F8" i="2"/>
  <c r="J8" i="2"/>
  <c r="N8" i="2"/>
  <c r="R8" i="2"/>
  <c r="V8" i="2"/>
  <c r="Z8" i="2"/>
  <c r="AD8" i="2"/>
  <c r="AH8" i="2"/>
  <c r="AL8" i="2"/>
  <c r="AP8" i="2"/>
  <c r="AT8" i="2"/>
  <c r="AX8" i="2"/>
  <c r="BB8" i="2"/>
  <c r="BF8" i="2"/>
  <c r="BJ8" i="2"/>
  <c r="BN8" i="2"/>
  <c r="F9" i="2"/>
  <c r="J9" i="2"/>
  <c r="N9" i="2"/>
  <c r="R9" i="2"/>
  <c r="V9" i="2"/>
  <c r="Z9" i="2"/>
  <c r="AD9" i="2"/>
  <c r="AH9" i="2"/>
  <c r="AL9" i="2"/>
  <c r="AP9" i="2"/>
  <c r="AT9" i="2"/>
  <c r="AX9" i="2"/>
  <c r="BB9" i="2"/>
  <c r="BF9" i="2"/>
  <c r="BJ9" i="2"/>
  <c r="BN9" i="2"/>
  <c r="F10" i="2"/>
  <c r="J10" i="2"/>
  <c r="N10" i="2"/>
  <c r="R10" i="2"/>
  <c r="V10" i="2"/>
  <c r="Z10" i="2"/>
  <c r="AD10" i="2"/>
  <c r="AH10" i="2"/>
  <c r="AL10" i="2"/>
  <c r="AP10" i="2"/>
  <c r="AT10" i="2"/>
  <c r="AX10" i="2"/>
  <c r="BB10" i="2"/>
  <c r="BF10" i="2"/>
  <c r="BJ10" i="2"/>
  <c r="BN10" i="2"/>
  <c r="F11" i="2"/>
  <c r="J11" i="2"/>
  <c r="N11" i="2"/>
  <c r="R11" i="2"/>
  <c r="V11" i="2"/>
  <c r="Z11" i="2"/>
  <c r="AD11" i="2"/>
  <c r="AH11" i="2"/>
  <c r="AL11" i="2"/>
  <c r="AP11" i="2"/>
  <c r="AT11" i="2"/>
  <c r="AX11" i="2"/>
  <c r="BB11" i="2"/>
  <c r="BF11" i="2"/>
  <c r="BJ11" i="2"/>
  <c r="BN11" i="2"/>
  <c r="F12" i="2"/>
  <c r="J12" i="2"/>
  <c r="N12" i="2"/>
  <c r="R12" i="2"/>
  <c r="V12" i="2"/>
  <c r="Z12" i="2"/>
  <c r="AD12" i="2"/>
  <c r="AH12" i="2"/>
  <c r="AL12" i="2"/>
  <c r="AP12" i="2"/>
  <c r="AT12" i="2"/>
  <c r="AX12" i="2"/>
  <c r="BB12" i="2"/>
  <c r="BF12" i="2"/>
  <c r="BJ12" i="2"/>
  <c r="BN12" i="2"/>
  <c r="F13" i="2"/>
  <c r="J13" i="2"/>
  <c r="N13" i="2"/>
  <c r="R13" i="2"/>
  <c r="V13" i="2"/>
  <c r="Z13" i="2"/>
  <c r="AD13" i="2"/>
  <c r="AH13" i="2"/>
  <c r="AL13" i="2"/>
  <c r="AP13" i="2"/>
  <c r="AT13" i="2"/>
  <c r="AX13" i="2"/>
  <c r="BB13" i="2"/>
  <c r="BF13" i="2"/>
  <c r="BJ13" i="2"/>
  <c r="BN13" i="2"/>
  <c r="F14" i="2"/>
  <c r="J14" i="2"/>
  <c r="N14" i="2"/>
  <c r="R14" i="2"/>
  <c r="V14" i="2"/>
  <c r="Z14" i="2"/>
  <c r="AD14" i="2"/>
  <c r="AH14" i="2"/>
  <c r="AL14" i="2"/>
  <c r="AP14" i="2"/>
  <c r="AT14" i="2"/>
  <c r="AX14" i="2"/>
  <c r="BB14" i="2"/>
  <c r="BF14" i="2"/>
  <c r="BJ14" i="2"/>
  <c r="BN14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AU21" i="2"/>
  <c r="AV21" i="2"/>
  <c r="AW21" i="2"/>
  <c r="AX21" i="2"/>
  <c r="AY21" i="2"/>
  <c r="AZ21" i="2"/>
  <c r="BA21" i="2"/>
  <c r="BB21" i="2"/>
  <c r="BC21" i="2"/>
  <c r="BD21" i="2"/>
  <c r="BE21" i="2"/>
  <c r="BF21" i="2"/>
  <c r="BG21" i="2"/>
  <c r="BH21" i="2"/>
  <c r="BI21" i="2"/>
  <c r="BJ21" i="2"/>
  <c r="BK21" i="2"/>
  <c r="BL21" i="2"/>
  <c r="BM21" i="2"/>
  <c r="BN21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AO22" i="2"/>
  <c r="AP22" i="2"/>
  <c r="AQ22" i="2"/>
  <c r="AR22" i="2"/>
  <c r="AS22" i="2"/>
  <c r="AT22" i="2"/>
  <c r="AU22" i="2"/>
  <c r="AV22" i="2"/>
  <c r="AW22" i="2"/>
  <c r="AX22" i="2"/>
  <c r="AY22" i="2"/>
  <c r="AZ22" i="2"/>
  <c r="BA22" i="2"/>
  <c r="BB22" i="2"/>
  <c r="BC22" i="2"/>
  <c r="BD22" i="2"/>
  <c r="BE22" i="2"/>
  <c r="BF22" i="2"/>
  <c r="BG22" i="2"/>
  <c r="BH22" i="2"/>
  <c r="BI22" i="2"/>
  <c r="BJ22" i="2"/>
  <c r="BK22" i="2"/>
  <c r="BL22" i="2"/>
  <c r="BM22" i="2"/>
  <c r="BN22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AU23" i="2"/>
  <c r="AV23" i="2"/>
  <c r="AW23" i="2"/>
  <c r="AX23" i="2"/>
  <c r="AY23" i="2"/>
  <c r="AZ23" i="2"/>
  <c r="BA23" i="2"/>
  <c r="BB23" i="2"/>
  <c r="BC23" i="2"/>
  <c r="BD23" i="2"/>
  <c r="BE23" i="2"/>
  <c r="BF23" i="2"/>
  <c r="BG23" i="2"/>
  <c r="BH23" i="2"/>
  <c r="BI23" i="2"/>
  <c r="BJ23" i="2"/>
  <c r="BK23" i="2"/>
  <c r="BL23" i="2"/>
  <c r="BM23" i="2"/>
  <c r="BN23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AM24" i="2"/>
  <c r="AN24" i="2"/>
  <c r="AO24" i="2"/>
  <c r="AP24" i="2"/>
  <c r="AQ24" i="2"/>
  <c r="AR24" i="2"/>
  <c r="AS24" i="2"/>
  <c r="AT24" i="2"/>
  <c r="AU24" i="2"/>
  <c r="AV24" i="2"/>
  <c r="AW24" i="2"/>
  <c r="AX24" i="2"/>
  <c r="AY24" i="2"/>
  <c r="AZ24" i="2"/>
  <c r="BA24" i="2"/>
  <c r="BB24" i="2"/>
  <c r="BC24" i="2"/>
  <c r="BD24" i="2"/>
  <c r="BE24" i="2"/>
  <c r="BF24" i="2"/>
  <c r="BG24" i="2"/>
  <c r="BH24" i="2"/>
  <c r="BI24" i="2"/>
  <c r="BJ24" i="2"/>
  <c r="BK24" i="2"/>
  <c r="BL24" i="2"/>
  <c r="BM24" i="2"/>
  <c r="BN24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AG25" i="2"/>
  <c r="AH25" i="2"/>
  <c r="AI25" i="2"/>
  <c r="AJ25" i="2"/>
  <c r="AK25" i="2"/>
  <c r="AL25" i="2"/>
  <c r="AM25" i="2"/>
  <c r="AN25" i="2"/>
  <c r="AO25" i="2"/>
  <c r="AP25" i="2"/>
  <c r="AQ25" i="2"/>
  <c r="AR25" i="2"/>
  <c r="AS25" i="2"/>
  <c r="AT25" i="2"/>
  <c r="AU25" i="2"/>
  <c r="AV25" i="2"/>
  <c r="AW25" i="2"/>
  <c r="AX25" i="2"/>
  <c r="AY25" i="2"/>
  <c r="AZ25" i="2"/>
  <c r="BA25" i="2"/>
  <c r="BB25" i="2"/>
  <c r="BC25" i="2"/>
  <c r="BD25" i="2"/>
  <c r="BE25" i="2"/>
  <c r="BF25" i="2"/>
  <c r="BG25" i="2"/>
  <c r="BH25" i="2"/>
  <c r="BI25" i="2"/>
  <c r="BJ25" i="2"/>
  <c r="BK25" i="2"/>
  <c r="BL25" i="2"/>
  <c r="BM25" i="2"/>
  <c r="BN25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AF26" i="2"/>
  <c r="AG26" i="2"/>
  <c r="AH26" i="2"/>
  <c r="AI26" i="2"/>
  <c r="AJ26" i="2"/>
  <c r="AK26" i="2"/>
  <c r="AL26" i="2"/>
  <c r="AM26" i="2"/>
  <c r="AN26" i="2"/>
  <c r="AO26" i="2"/>
  <c r="AP26" i="2"/>
  <c r="AQ26" i="2"/>
  <c r="AR26" i="2"/>
  <c r="AS26" i="2"/>
  <c r="AT26" i="2"/>
  <c r="AU26" i="2"/>
  <c r="AV26" i="2"/>
  <c r="AW26" i="2"/>
  <c r="AX26" i="2"/>
  <c r="AY26" i="2"/>
  <c r="AZ26" i="2"/>
  <c r="BA26" i="2"/>
  <c r="BB26" i="2"/>
  <c r="BC26" i="2"/>
  <c r="BD26" i="2"/>
  <c r="BE26" i="2"/>
  <c r="BF26" i="2"/>
  <c r="BG26" i="2"/>
  <c r="BH26" i="2"/>
  <c r="BI26" i="2"/>
  <c r="BJ26" i="2"/>
  <c r="BK26" i="2"/>
  <c r="BL26" i="2"/>
  <c r="BM26" i="2"/>
  <c r="BN26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AA27" i="2"/>
  <c r="AB27" i="2"/>
  <c r="AC27" i="2"/>
  <c r="AD27" i="2"/>
  <c r="AE27" i="2"/>
  <c r="AF27" i="2"/>
  <c r="AG27" i="2"/>
  <c r="AH27" i="2"/>
  <c r="AI27" i="2"/>
  <c r="AJ27" i="2"/>
  <c r="AK27" i="2"/>
  <c r="AL27" i="2"/>
  <c r="AM27" i="2"/>
  <c r="AN27" i="2"/>
  <c r="AO27" i="2"/>
  <c r="AP27" i="2"/>
  <c r="AQ27" i="2"/>
  <c r="AR27" i="2"/>
  <c r="AS27" i="2"/>
  <c r="AT27" i="2"/>
  <c r="AU27" i="2"/>
  <c r="AV27" i="2"/>
  <c r="AW27" i="2"/>
  <c r="AX27" i="2"/>
  <c r="AY27" i="2"/>
  <c r="AZ27" i="2"/>
  <c r="BA27" i="2"/>
  <c r="BB27" i="2"/>
  <c r="BC27" i="2"/>
  <c r="BD27" i="2"/>
  <c r="BE27" i="2"/>
  <c r="BF27" i="2"/>
  <c r="BG27" i="2"/>
  <c r="BH27" i="2"/>
  <c r="BI27" i="2"/>
  <c r="BJ27" i="2"/>
  <c r="BK27" i="2"/>
  <c r="BL27" i="2"/>
  <c r="BM27" i="2"/>
  <c r="BN27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AM28" i="2"/>
  <c r="AN28" i="2"/>
  <c r="AO28" i="2"/>
  <c r="AP28" i="2"/>
  <c r="AQ28" i="2"/>
  <c r="AR28" i="2"/>
  <c r="AS28" i="2"/>
  <c r="AT28" i="2"/>
  <c r="AU28" i="2"/>
  <c r="AV28" i="2"/>
  <c r="AW28" i="2"/>
  <c r="AX28" i="2"/>
  <c r="AY28" i="2"/>
  <c r="AZ28" i="2"/>
  <c r="BA28" i="2"/>
  <c r="BB28" i="2"/>
  <c r="BC28" i="2"/>
  <c r="BD28" i="2"/>
  <c r="BE28" i="2"/>
  <c r="BF28" i="2"/>
  <c r="BG28" i="2"/>
  <c r="BH28" i="2"/>
  <c r="BI28" i="2"/>
  <c r="BJ28" i="2"/>
  <c r="BK28" i="2"/>
  <c r="BL28" i="2"/>
  <c r="BM28" i="2"/>
  <c r="BN28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AM29" i="2"/>
  <c r="AN29" i="2"/>
  <c r="AO29" i="2"/>
  <c r="AP29" i="2"/>
  <c r="AQ29" i="2"/>
  <c r="AR29" i="2"/>
  <c r="AS29" i="2"/>
  <c r="AT29" i="2"/>
  <c r="AU29" i="2"/>
  <c r="AV29" i="2"/>
  <c r="AW29" i="2"/>
  <c r="AX29" i="2"/>
  <c r="AY29" i="2"/>
  <c r="AZ29" i="2"/>
  <c r="BA29" i="2"/>
  <c r="BB29" i="2"/>
  <c r="BC29" i="2"/>
  <c r="BD29" i="2"/>
  <c r="BE29" i="2"/>
  <c r="BF29" i="2"/>
  <c r="BG29" i="2"/>
  <c r="BH29" i="2"/>
  <c r="BI29" i="2"/>
  <c r="BJ29" i="2"/>
  <c r="BK29" i="2"/>
  <c r="BL29" i="2"/>
  <c r="BM29" i="2"/>
  <c r="BN29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AI30" i="2"/>
  <c r="AJ30" i="2"/>
  <c r="AK30" i="2"/>
  <c r="AL30" i="2"/>
  <c r="AM30" i="2"/>
  <c r="AN30" i="2"/>
  <c r="AO30" i="2"/>
  <c r="AP30" i="2"/>
  <c r="AQ30" i="2"/>
  <c r="AR30" i="2"/>
  <c r="AS30" i="2"/>
  <c r="AT30" i="2"/>
  <c r="AU30" i="2"/>
  <c r="AV30" i="2"/>
  <c r="AW30" i="2"/>
  <c r="AX30" i="2"/>
  <c r="AY30" i="2"/>
  <c r="AZ30" i="2"/>
  <c r="BA30" i="2"/>
  <c r="BB30" i="2"/>
  <c r="BC30" i="2"/>
  <c r="BD30" i="2"/>
  <c r="BE30" i="2"/>
  <c r="BF30" i="2"/>
  <c r="BG30" i="2"/>
  <c r="BH30" i="2"/>
  <c r="BI30" i="2"/>
  <c r="BJ30" i="2"/>
  <c r="BK30" i="2"/>
  <c r="BL30" i="2"/>
  <c r="BM30" i="2"/>
  <c r="BN30" i="2"/>
  <c r="BM30" i="1"/>
  <c r="BK30" i="1"/>
  <c r="BI30" i="1"/>
  <c r="BH30" i="1"/>
  <c r="BG30" i="1"/>
  <c r="BE30" i="1"/>
  <c r="BD30" i="1"/>
  <c r="BC30" i="1"/>
  <c r="BF30" i="1" s="1"/>
  <c r="BA30" i="1"/>
  <c r="AZ30" i="1"/>
  <c r="AY30" i="1"/>
  <c r="BB30" i="1" s="1"/>
  <c r="AW30" i="1"/>
  <c r="AV30" i="1"/>
  <c r="AU30" i="1"/>
  <c r="AS30" i="1"/>
  <c r="AR30" i="1"/>
  <c r="AQ30" i="1"/>
  <c r="AO30" i="1"/>
  <c r="AN30" i="1"/>
  <c r="AM30" i="1"/>
  <c r="AP30" i="1" s="1"/>
  <c r="AK30" i="1"/>
  <c r="AJ30" i="1"/>
  <c r="AI30" i="1"/>
  <c r="AL30" i="1" s="1"/>
  <c r="AG30" i="1"/>
  <c r="AF30" i="1"/>
  <c r="AE30" i="1"/>
  <c r="AC30" i="1"/>
  <c r="AB30" i="1"/>
  <c r="AA30" i="1"/>
  <c r="Y30" i="1"/>
  <c r="X30" i="1"/>
  <c r="W30" i="1"/>
  <c r="Z30" i="1" s="1"/>
  <c r="U30" i="1"/>
  <c r="T30" i="1"/>
  <c r="S30" i="1"/>
  <c r="V30" i="1" s="1"/>
  <c r="Q30" i="1"/>
  <c r="P30" i="1"/>
  <c r="O30" i="1"/>
  <c r="M30" i="1"/>
  <c r="L30" i="1"/>
  <c r="K30" i="1"/>
  <c r="I30" i="1"/>
  <c r="H30" i="1"/>
  <c r="G30" i="1"/>
  <c r="E30" i="1"/>
  <c r="D30" i="1"/>
  <c r="C30" i="1"/>
  <c r="F30" i="1" s="1"/>
  <c r="BM29" i="1"/>
  <c r="BL29" i="1"/>
  <c r="BK29" i="1"/>
  <c r="BI29" i="1"/>
  <c r="BH29" i="1"/>
  <c r="BG29" i="1"/>
  <c r="BE29" i="1"/>
  <c r="BD29" i="1"/>
  <c r="BC29" i="1"/>
  <c r="BF29" i="1" s="1"/>
  <c r="BA29" i="1"/>
  <c r="AZ29" i="1"/>
  <c r="AY29" i="1"/>
  <c r="BB29" i="1" s="1"/>
  <c r="AW29" i="1"/>
  <c r="AV29" i="1"/>
  <c r="AU29" i="1"/>
  <c r="AS29" i="1"/>
  <c r="AR29" i="1"/>
  <c r="AQ29" i="1"/>
  <c r="AO29" i="1"/>
  <c r="AN29" i="1"/>
  <c r="AM29" i="1"/>
  <c r="AP29" i="1" s="1"/>
  <c r="AK29" i="1"/>
  <c r="AJ29" i="1"/>
  <c r="AI29" i="1"/>
  <c r="AL29" i="1" s="1"/>
  <c r="AG29" i="1"/>
  <c r="AF29" i="1"/>
  <c r="AE29" i="1"/>
  <c r="AC29" i="1"/>
  <c r="AB29" i="1"/>
  <c r="AA29" i="1"/>
  <c r="Y29" i="1"/>
  <c r="X29" i="1"/>
  <c r="W29" i="1"/>
  <c r="Z29" i="1" s="1"/>
  <c r="U29" i="1"/>
  <c r="T29" i="1"/>
  <c r="S29" i="1"/>
  <c r="V29" i="1" s="1"/>
  <c r="Q29" i="1"/>
  <c r="P29" i="1"/>
  <c r="O29" i="1"/>
  <c r="M29" i="1"/>
  <c r="L29" i="1"/>
  <c r="K29" i="1"/>
  <c r="I29" i="1"/>
  <c r="H29" i="1"/>
  <c r="G29" i="1"/>
  <c r="E29" i="1"/>
  <c r="D29" i="1"/>
  <c r="C29" i="1"/>
  <c r="F29" i="1" s="1"/>
  <c r="BM28" i="1"/>
  <c r="BL28" i="1"/>
  <c r="BK28" i="1"/>
  <c r="BI28" i="1"/>
  <c r="BH28" i="1"/>
  <c r="BG28" i="1"/>
  <c r="BE28" i="1"/>
  <c r="BD28" i="1"/>
  <c r="BC28" i="1"/>
  <c r="BF28" i="1" s="1"/>
  <c r="BA28" i="1"/>
  <c r="AZ28" i="1"/>
  <c r="AY28" i="1"/>
  <c r="BB28" i="1" s="1"/>
  <c r="AW28" i="1"/>
  <c r="AV28" i="1"/>
  <c r="AU28" i="1"/>
  <c r="AS28" i="1"/>
  <c r="AR28" i="1"/>
  <c r="AQ28" i="1"/>
  <c r="AO28" i="1"/>
  <c r="AN28" i="1"/>
  <c r="AM28" i="1"/>
  <c r="AP28" i="1" s="1"/>
  <c r="AK28" i="1"/>
  <c r="AJ28" i="1"/>
  <c r="AI28" i="1"/>
  <c r="AG28" i="1"/>
  <c r="AF28" i="1"/>
  <c r="AE28" i="1"/>
  <c r="AC28" i="1"/>
  <c r="AB28" i="1"/>
  <c r="AA28" i="1"/>
  <c r="Y28" i="1"/>
  <c r="X28" i="1"/>
  <c r="W28" i="1"/>
  <c r="Z28" i="1" s="1"/>
  <c r="U28" i="1"/>
  <c r="T28" i="1"/>
  <c r="S28" i="1"/>
  <c r="Q28" i="1"/>
  <c r="P28" i="1"/>
  <c r="O28" i="1"/>
  <c r="M28" i="1"/>
  <c r="L28" i="1"/>
  <c r="K28" i="1"/>
  <c r="I28" i="1"/>
  <c r="H28" i="1"/>
  <c r="G28" i="1"/>
  <c r="E28" i="1"/>
  <c r="D28" i="1"/>
  <c r="C28" i="1"/>
  <c r="BM27" i="1"/>
  <c r="BL27" i="1"/>
  <c r="BK27" i="1"/>
  <c r="BI27" i="1"/>
  <c r="BH27" i="1"/>
  <c r="BG27" i="1"/>
  <c r="BE27" i="1"/>
  <c r="BD27" i="1"/>
  <c r="BC27" i="1"/>
  <c r="BF27" i="1" s="1"/>
  <c r="BA27" i="1"/>
  <c r="AZ27" i="1"/>
  <c r="AY27" i="1"/>
  <c r="AW27" i="1"/>
  <c r="AV27" i="1"/>
  <c r="AU27" i="1"/>
  <c r="AS27" i="1"/>
  <c r="AR27" i="1"/>
  <c r="AQ27" i="1"/>
  <c r="AO27" i="1"/>
  <c r="AN27" i="1"/>
  <c r="AM27" i="1"/>
  <c r="AP27" i="1" s="1"/>
  <c r="AK27" i="1"/>
  <c r="AJ27" i="1"/>
  <c r="AI27" i="1"/>
  <c r="AG27" i="1"/>
  <c r="AF27" i="1"/>
  <c r="AE27" i="1"/>
  <c r="AC27" i="1"/>
  <c r="AB27" i="1"/>
  <c r="AA27" i="1"/>
  <c r="Y27" i="1"/>
  <c r="X27" i="1"/>
  <c r="W27" i="1"/>
  <c r="Z27" i="1" s="1"/>
  <c r="U27" i="1"/>
  <c r="T27" i="1"/>
  <c r="S27" i="1"/>
  <c r="Q27" i="1"/>
  <c r="P27" i="1"/>
  <c r="O27" i="1"/>
  <c r="M27" i="1"/>
  <c r="L27" i="1"/>
  <c r="K27" i="1"/>
  <c r="I27" i="1"/>
  <c r="H27" i="1"/>
  <c r="G27" i="1"/>
  <c r="E27" i="1"/>
  <c r="D27" i="1"/>
  <c r="C27" i="1"/>
  <c r="BM26" i="1"/>
  <c r="BL26" i="1"/>
  <c r="BK26" i="1"/>
  <c r="BI26" i="1"/>
  <c r="BH26" i="1"/>
  <c r="BG26" i="1"/>
  <c r="BE26" i="1"/>
  <c r="BD26" i="1"/>
  <c r="BC26" i="1"/>
  <c r="BF26" i="1" s="1"/>
  <c r="BA26" i="1"/>
  <c r="AZ26" i="1"/>
  <c r="AY26" i="1"/>
  <c r="AW26" i="1"/>
  <c r="AV26" i="1"/>
  <c r="AU26" i="1"/>
  <c r="AS26" i="1"/>
  <c r="AR26" i="1"/>
  <c r="AQ26" i="1"/>
  <c r="AO26" i="1"/>
  <c r="AN26" i="1"/>
  <c r="AM26" i="1"/>
  <c r="AK26" i="1"/>
  <c r="AJ26" i="1"/>
  <c r="AI26" i="1"/>
  <c r="AG26" i="1"/>
  <c r="AF26" i="1"/>
  <c r="AE26" i="1"/>
  <c r="AC26" i="1"/>
  <c r="AB26" i="1"/>
  <c r="AD26" i="1" s="1"/>
  <c r="AA26" i="1"/>
  <c r="Y26" i="1"/>
  <c r="X26" i="1"/>
  <c r="W26" i="1"/>
  <c r="U26" i="1"/>
  <c r="T26" i="1"/>
  <c r="S26" i="1"/>
  <c r="Q26" i="1"/>
  <c r="P26" i="1"/>
  <c r="O26" i="1"/>
  <c r="M26" i="1"/>
  <c r="L26" i="1"/>
  <c r="K26" i="1"/>
  <c r="I26" i="1"/>
  <c r="H26" i="1"/>
  <c r="G26" i="1"/>
  <c r="E26" i="1"/>
  <c r="D26" i="1"/>
  <c r="C26" i="1"/>
  <c r="BM25" i="1"/>
  <c r="BL25" i="1"/>
  <c r="BK25" i="1"/>
  <c r="BI25" i="1"/>
  <c r="BH25" i="1"/>
  <c r="BJ25" i="1" s="1"/>
  <c r="BG25" i="1"/>
  <c r="BE25" i="1"/>
  <c r="BD25" i="1"/>
  <c r="BC25" i="1"/>
  <c r="BA25" i="1"/>
  <c r="AZ25" i="1"/>
  <c r="AY25" i="1"/>
  <c r="AW25" i="1"/>
  <c r="AV25" i="1"/>
  <c r="AU25" i="1"/>
  <c r="AS25" i="1"/>
  <c r="AR25" i="1"/>
  <c r="AT25" i="1" s="1"/>
  <c r="AQ25" i="1"/>
  <c r="AO25" i="1"/>
  <c r="AN25" i="1"/>
  <c r="AM25" i="1"/>
  <c r="AK25" i="1"/>
  <c r="AJ25" i="1"/>
  <c r="AI25" i="1"/>
  <c r="AG25" i="1"/>
  <c r="AF25" i="1"/>
  <c r="AE25" i="1"/>
  <c r="AC25" i="1"/>
  <c r="AB25" i="1"/>
  <c r="AD25" i="1" s="1"/>
  <c r="AA25" i="1"/>
  <c r="Y25" i="1"/>
  <c r="X25" i="1"/>
  <c r="W25" i="1"/>
  <c r="U25" i="1"/>
  <c r="T25" i="1"/>
  <c r="S25" i="1"/>
  <c r="Q25" i="1"/>
  <c r="P25" i="1"/>
  <c r="O25" i="1"/>
  <c r="M25" i="1"/>
  <c r="L25" i="1"/>
  <c r="K25" i="1"/>
  <c r="I25" i="1"/>
  <c r="H25" i="1"/>
  <c r="G25" i="1"/>
  <c r="E25" i="1"/>
  <c r="D25" i="1"/>
  <c r="C25" i="1"/>
  <c r="BM24" i="1"/>
  <c r="BL24" i="1"/>
  <c r="BK24" i="1"/>
  <c r="BI24" i="1"/>
  <c r="BH24" i="1"/>
  <c r="BJ24" i="1" s="1"/>
  <c r="BG24" i="1"/>
  <c r="BE24" i="1"/>
  <c r="BD24" i="1"/>
  <c r="BC24" i="1"/>
  <c r="BA24" i="1"/>
  <c r="AZ24" i="1"/>
  <c r="AY24" i="1"/>
  <c r="AW24" i="1"/>
  <c r="AV24" i="1"/>
  <c r="AU24" i="1"/>
  <c r="AS24" i="1"/>
  <c r="AR24" i="1"/>
  <c r="AT24" i="1" s="1"/>
  <c r="AQ24" i="1"/>
  <c r="AO24" i="1"/>
  <c r="AN24" i="1"/>
  <c r="AM24" i="1"/>
  <c r="AK24" i="1"/>
  <c r="AJ24" i="1"/>
  <c r="AI24" i="1"/>
  <c r="AG24" i="1"/>
  <c r="AF24" i="1"/>
  <c r="AE24" i="1"/>
  <c r="AC24" i="1"/>
  <c r="AB24" i="1"/>
  <c r="AD24" i="1" s="1"/>
  <c r="AA24" i="1"/>
  <c r="Y24" i="1"/>
  <c r="X24" i="1"/>
  <c r="W24" i="1"/>
  <c r="U24" i="1"/>
  <c r="T24" i="1"/>
  <c r="S24" i="1"/>
  <c r="Q24" i="1"/>
  <c r="P24" i="1"/>
  <c r="O24" i="1"/>
  <c r="M24" i="1"/>
  <c r="L24" i="1"/>
  <c r="K24" i="1"/>
  <c r="I24" i="1"/>
  <c r="H24" i="1"/>
  <c r="G24" i="1"/>
  <c r="E24" i="1"/>
  <c r="D24" i="1"/>
  <c r="C24" i="1"/>
  <c r="BM23" i="1"/>
  <c r="BL23" i="1"/>
  <c r="BK23" i="1"/>
  <c r="BI23" i="1"/>
  <c r="BH23" i="1"/>
  <c r="BJ23" i="1" s="1"/>
  <c r="BG23" i="1"/>
  <c r="BE23" i="1"/>
  <c r="BD23" i="1"/>
  <c r="BC23" i="1"/>
  <c r="BA23" i="1"/>
  <c r="AZ23" i="1"/>
  <c r="AY23" i="1"/>
  <c r="AW23" i="1"/>
  <c r="AV23" i="1"/>
  <c r="AU23" i="1"/>
  <c r="AS23" i="1"/>
  <c r="AR23" i="1"/>
  <c r="AT23" i="1" s="1"/>
  <c r="AQ23" i="1"/>
  <c r="AO23" i="1"/>
  <c r="AN23" i="1"/>
  <c r="AM23" i="1"/>
  <c r="AK23" i="1"/>
  <c r="AJ23" i="1"/>
  <c r="AI23" i="1"/>
  <c r="AG23" i="1"/>
  <c r="AF23" i="1"/>
  <c r="AE23" i="1"/>
  <c r="AC23" i="1"/>
  <c r="AB23" i="1"/>
  <c r="AA23" i="1"/>
  <c r="Y23" i="1"/>
  <c r="X23" i="1"/>
  <c r="W23" i="1"/>
  <c r="Z23" i="1" s="1"/>
  <c r="U23" i="1"/>
  <c r="T23" i="1"/>
  <c r="S23" i="1"/>
  <c r="Q23" i="1"/>
  <c r="P23" i="1"/>
  <c r="O23" i="1"/>
  <c r="M23" i="1"/>
  <c r="L23" i="1"/>
  <c r="K23" i="1"/>
  <c r="I23" i="1"/>
  <c r="H23" i="1"/>
  <c r="G23" i="1"/>
  <c r="J23" i="1" s="1"/>
  <c r="E23" i="1"/>
  <c r="D23" i="1"/>
  <c r="C23" i="1"/>
  <c r="BM22" i="1"/>
  <c r="BL22" i="1"/>
  <c r="BK22" i="1"/>
  <c r="BI22" i="1"/>
  <c r="BH22" i="1"/>
  <c r="BG22" i="1"/>
  <c r="BE22" i="1"/>
  <c r="BD22" i="1"/>
  <c r="BC22" i="1"/>
  <c r="BF22" i="1" s="1"/>
  <c r="BA22" i="1"/>
  <c r="AZ22" i="1"/>
  <c r="AY22" i="1"/>
  <c r="AW22" i="1"/>
  <c r="AV22" i="1"/>
  <c r="AU22" i="1"/>
  <c r="AS22" i="1"/>
  <c r="AR22" i="1"/>
  <c r="AQ22" i="1"/>
  <c r="AO22" i="1"/>
  <c r="AN22" i="1"/>
  <c r="AM22" i="1"/>
  <c r="AP22" i="1" s="1"/>
  <c r="AK22" i="1"/>
  <c r="AJ22" i="1"/>
  <c r="AI22" i="1"/>
  <c r="AG22" i="1"/>
  <c r="AF22" i="1"/>
  <c r="AE22" i="1"/>
  <c r="AC22" i="1"/>
  <c r="AB22" i="1"/>
  <c r="AA22" i="1"/>
  <c r="Y22" i="1"/>
  <c r="X22" i="1"/>
  <c r="W22" i="1"/>
  <c r="Z22" i="1" s="1"/>
  <c r="U22" i="1"/>
  <c r="T22" i="1"/>
  <c r="S22" i="1"/>
  <c r="R22" i="1"/>
  <c r="Q22" i="1"/>
  <c r="P22" i="1"/>
  <c r="O22" i="1"/>
  <c r="M22" i="1"/>
  <c r="L22" i="1"/>
  <c r="K22" i="1"/>
  <c r="I22" i="1"/>
  <c r="H22" i="1"/>
  <c r="G22" i="1"/>
  <c r="E22" i="1"/>
  <c r="D22" i="1"/>
  <c r="C22" i="1"/>
  <c r="F22" i="1" s="1"/>
  <c r="BM21" i="1"/>
  <c r="BN21" i="1"/>
  <c r="BI21" i="1"/>
  <c r="BH21" i="1"/>
  <c r="BG21" i="1"/>
  <c r="BJ21" i="1" s="1"/>
  <c r="BE21" i="1"/>
  <c r="BD21" i="1"/>
  <c r="BC21" i="1"/>
  <c r="BF21" i="1" s="1"/>
  <c r="BA21" i="1"/>
  <c r="AZ21" i="1"/>
  <c r="AY21" i="1"/>
  <c r="BB21" i="1" s="1"/>
  <c r="AW21" i="1"/>
  <c r="AV21" i="1"/>
  <c r="AU21" i="1"/>
  <c r="AX21" i="1" s="1"/>
  <c r="AS21" i="1"/>
  <c r="AR21" i="1"/>
  <c r="AQ21" i="1"/>
  <c r="AT21" i="1" s="1"/>
  <c r="AO21" i="1"/>
  <c r="AN21" i="1"/>
  <c r="AM21" i="1"/>
  <c r="AP21" i="1" s="1"/>
  <c r="AK21" i="1"/>
  <c r="AJ21" i="1"/>
  <c r="AI21" i="1"/>
  <c r="AL21" i="1" s="1"/>
  <c r="AG21" i="1"/>
  <c r="AF21" i="1"/>
  <c r="AE21" i="1"/>
  <c r="AH21" i="1" s="1"/>
  <c r="AC21" i="1"/>
  <c r="AB21" i="1"/>
  <c r="AA21" i="1"/>
  <c r="AD21" i="1" s="1"/>
  <c r="Y21" i="1"/>
  <c r="X21" i="1"/>
  <c r="W21" i="1"/>
  <c r="Z21" i="1" s="1"/>
  <c r="U21" i="1"/>
  <c r="T21" i="1"/>
  <c r="S21" i="1"/>
  <c r="V21" i="1" s="1"/>
  <c r="Q21" i="1"/>
  <c r="P21" i="1"/>
  <c r="O21" i="1"/>
  <c r="R21" i="1" s="1"/>
  <c r="M21" i="1"/>
  <c r="L21" i="1"/>
  <c r="K21" i="1"/>
  <c r="N21" i="1" s="1"/>
  <c r="I21" i="1"/>
  <c r="H21" i="1"/>
  <c r="G21" i="1"/>
  <c r="J21" i="1" s="1"/>
  <c r="E21" i="1"/>
  <c r="D21" i="1"/>
  <c r="C21" i="1"/>
  <c r="F21" i="1" s="1"/>
  <c r="C32" i="1" s="1"/>
  <c r="BN14" i="1"/>
  <c r="BJ14" i="1"/>
  <c r="BF14" i="1"/>
  <c r="BB14" i="1"/>
  <c r="AX14" i="1"/>
  <c r="AT14" i="1"/>
  <c r="AP14" i="1"/>
  <c r="AL14" i="1"/>
  <c r="AH14" i="1"/>
  <c r="AD14" i="1"/>
  <c r="Z14" i="1"/>
  <c r="V14" i="1"/>
  <c r="R14" i="1"/>
  <c r="N14" i="1"/>
  <c r="J14" i="1"/>
  <c r="F14" i="1"/>
  <c r="BN13" i="1"/>
  <c r="BJ13" i="1"/>
  <c r="BF13" i="1"/>
  <c r="BB13" i="1"/>
  <c r="AX13" i="1"/>
  <c r="AT13" i="1"/>
  <c r="AP13" i="1"/>
  <c r="AL13" i="1"/>
  <c r="AH13" i="1"/>
  <c r="AD13" i="1"/>
  <c r="Z13" i="1"/>
  <c r="V13" i="1"/>
  <c r="R13" i="1"/>
  <c r="N13" i="1"/>
  <c r="J13" i="1"/>
  <c r="F13" i="1"/>
  <c r="BN12" i="1"/>
  <c r="BJ12" i="1"/>
  <c r="BF12" i="1"/>
  <c r="BB12" i="1"/>
  <c r="AX12" i="1"/>
  <c r="AT12" i="1"/>
  <c r="AP12" i="1"/>
  <c r="AL12" i="1"/>
  <c r="AH12" i="1"/>
  <c r="AD12" i="1"/>
  <c r="Z12" i="1"/>
  <c r="V12" i="1"/>
  <c r="R12" i="1"/>
  <c r="N12" i="1"/>
  <c r="J12" i="1"/>
  <c r="F12" i="1"/>
  <c r="BN11" i="1"/>
  <c r="BJ11" i="1"/>
  <c r="BF11" i="1"/>
  <c r="BB11" i="1"/>
  <c r="AX11" i="1"/>
  <c r="AT11" i="1"/>
  <c r="AP11" i="1"/>
  <c r="AL11" i="1"/>
  <c r="AH11" i="1"/>
  <c r="AD11" i="1"/>
  <c r="Z11" i="1"/>
  <c r="V11" i="1"/>
  <c r="R11" i="1"/>
  <c r="N11" i="1"/>
  <c r="J11" i="1"/>
  <c r="F11" i="1"/>
  <c r="BN10" i="1"/>
  <c r="BJ10" i="1"/>
  <c r="BF10" i="1"/>
  <c r="BB10" i="1"/>
  <c r="AX10" i="1"/>
  <c r="AT10" i="1"/>
  <c r="AP10" i="1"/>
  <c r="AL10" i="1"/>
  <c r="AH10" i="1"/>
  <c r="AD10" i="1"/>
  <c r="Z10" i="1"/>
  <c r="V10" i="1"/>
  <c r="R10" i="1"/>
  <c r="N10" i="1"/>
  <c r="J10" i="1"/>
  <c r="F10" i="1"/>
  <c r="BN9" i="1"/>
  <c r="BJ9" i="1"/>
  <c r="BF9" i="1"/>
  <c r="BB9" i="1"/>
  <c r="AX9" i="1"/>
  <c r="AT9" i="1"/>
  <c r="AP9" i="1"/>
  <c r="AL9" i="1"/>
  <c r="AH9" i="1"/>
  <c r="AD9" i="1"/>
  <c r="Z9" i="1"/>
  <c r="V9" i="1"/>
  <c r="R9" i="1"/>
  <c r="N9" i="1"/>
  <c r="J9" i="1"/>
  <c r="F9" i="1"/>
  <c r="BN8" i="1"/>
  <c r="BJ8" i="1"/>
  <c r="BF8" i="1"/>
  <c r="BB8" i="1"/>
  <c r="AX8" i="1"/>
  <c r="AT8" i="1"/>
  <c r="AP8" i="1"/>
  <c r="AL8" i="1"/>
  <c r="AH8" i="1"/>
  <c r="AD8" i="1"/>
  <c r="Z8" i="1"/>
  <c r="V8" i="1"/>
  <c r="R8" i="1"/>
  <c r="N8" i="1"/>
  <c r="J8" i="1"/>
  <c r="F8" i="1"/>
  <c r="BN7" i="1"/>
  <c r="BJ7" i="1"/>
  <c r="BF7" i="1"/>
  <c r="BB7" i="1"/>
  <c r="AX7" i="1"/>
  <c r="AT7" i="1"/>
  <c r="AP7" i="1"/>
  <c r="AL7" i="1"/>
  <c r="AH7" i="1"/>
  <c r="AD7" i="1"/>
  <c r="Z7" i="1"/>
  <c r="V7" i="1"/>
  <c r="R7" i="1"/>
  <c r="N7" i="1"/>
  <c r="J7" i="1"/>
  <c r="F7" i="1"/>
  <c r="BN6" i="1"/>
  <c r="BJ6" i="1"/>
  <c r="BF6" i="1"/>
  <c r="BB6" i="1"/>
  <c r="AX6" i="1"/>
  <c r="AT6" i="1"/>
  <c r="AP6" i="1"/>
  <c r="AL6" i="1"/>
  <c r="AH6" i="1"/>
  <c r="AD6" i="1"/>
  <c r="Z6" i="1"/>
  <c r="V6" i="1"/>
  <c r="R6" i="1"/>
  <c r="N6" i="1"/>
  <c r="J6" i="1"/>
  <c r="F6" i="1"/>
  <c r="BN5" i="1"/>
  <c r="BJ5" i="1"/>
  <c r="BF5" i="1"/>
  <c r="BB5" i="1"/>
  <c r="AX5" i="1"/>
  <c r="AT5" i="1"/>
  <c r="AP5" i="1"/>
  <c r="AL5" i="1"/>
  <c r="AH5" i="1"/>
  <c r="AD5" i="1"/>
  <c r="Z5" i="1"/>
  <c r="V5" i="1"/>
  <c r="R5" i="1"/>
  <c r="N5" i="1"/>
  <c r="J5" i="1"/>
  <c r="F5" i="1"/>
  <c r="O32" i="1" l="1"/>
  <c r="AA32" i="1"/>
  <c r="AA35" i="1"/>
  <c r="N22" i="1"/>
  <c r="AX22" i="1"/>
  <c r="BN22" i="1"/>
  <c r="BK33" i="1" s="1"/>
  <c r="R23" i="1"/>
  <c r="AH23" i="1"/>
  <c r="AL23" i="1"/>
  <c r="BB23" i="1"/>
  <c r="V24" i="1"/>
  <c r="AL24" i="1"/>
  <c r="BB24" i="1"/>
  <c r="V25" i="1"/>
  <c r="AL25" i="1"/>
  <c r="BB25" i="1"/>
  <c r="V26" i="1"/>
  <c r="O37" i="1" s="1"/>
  <c r="AL26" i="1"/>
  <c r="BN28" i="1"/>
  <c r="BK39" i="1" s="1"/>
  <c r="R29" i="1"/>
  <c r="AH29" i="1"/>
  <c r="AA40" i="1" s="1"/>
  <c r="AX29" i="1"/>
  <c r="BN29" i="1"/>
  <c r="BK40" i="1" s="1"/>
  <c r="R30" i="1"/>
  <c r="AH30" i="1"/>
  <c r="AX30" i="1"/>
  <c r="BN30" i="1"/>
  <c r="BK41" i="1" s="1"/>
  <c r="AA36" i="1"/>
  <c r="AA37" i="1"/>
  <c r="AP23" i="1"/>
  <c r="BF23" i="1"/>
  <c r="J24" i="1"/>
  <c r="Z24" i="1"/>
  <c r="AP24" i="1"/>
  <c r="BF24" i="1"/>
  <c r="J25" i="1"/>
  <c r="Z25" i="1"/>
  <c r="AP25" i="1"/>
  <c r="BF25" i="1"/>
  <c r="J26" i="1"/>
  <c r="Z26" i="1"/>
  <c r="AP26" i="1"/>
  <c r="J22" i="1"/>
  <c r="C33" i="1" s="1"/>
  <c r="AX23" i="1"/>
  <c r="BN23" i="1"/>
  <c r="BK34" i="1" s="1"/>
  <c r="R24" i="1"/>
  <c r="AH24" i="1"/>
  <c r="AX24" i="1"/>
  <c r="AM35" i="1" s="1"/>
  <c r="BN24" i="1"/>
  <c r="BK35" i="1" s="1"/>
  <c r="R25" i="1"/>
  <c r="AH25" i="1"/>
  <c r="AX25" i="1"/>
  <c r="AM36" i="1" s="1"/>
  <c r="BN25" i="1"/>
  <c r="BK36" i="1" s="1"/>
  <c r="R26" i="1"/>
  <c r="AH26" i="1"/>
  <c r="BJ28" i="1"/>
  <c r="AD29" i="1"/>
  <c r="AT29" i="1"/>
  <c r="AM40" i="1" s="1"/>
  <c r="BJ29" i="1"/>
  <c r="AD30" i="1"/>
  <c r="AA41" i="1" s="1"/>
  <c r="AT30" i="1"/>
  <c r="AM41" i="1" s="1"/>
  <c r="BJ30" i="1"/>
  <c r="N29" i="1"/>
  <c r="N30" i="1"/>
  <c r="C41" i="1" s="1"/>
  <c r="N24" i="1"/>
  <c r="N25" i="1"/>
  <c r="N26" i="1"/>
  <c r="J27" i="1"/>
  <c r="J28" i="1"/>
  <c r="J29" i="1"/>
  <c r="J30" i="1"/>
  <c r="F24" i="1"/>
  <c r="F25" i="1"/>
  <c r="F26" i="1"/>
  <c r="V22" i="1"/>
  <c r="AL22" i="1"/>
  <c r="BB22" i="1"/>
  <c r="F23" i="1"/>
  <c r="V23" i="1"/>
  <c r="O34" i="1" s="1"/>
  <c r="AM34" i="1"/>
  <c r="O33" i="1"/>
  <c r="AH22" i="1"/>
  <c r="C35" i="1"/>
  <c r="AD22" i="1"/>
  <c r="AT22" i="1"/>
  <c r="BJ22" i="1"/>
  <c r="N23" i="1"/>
  <c r="AD23" i="1"/>
  <c r="O35" i="1"/>
  <c r="O36" i="1"/>
  <c r="BB26" i="1"/>
  <c r="F27" i="1"/>
  <c r="V27" i="1"/>
  <c r="AL27" i="1"/>
  <c r="BB27" i="1"/>
  <c r="F28" i="1"/>
  <c r="C39" i="1" s="1"/>
  <c r="V28" i="1"/>
  <c r="AL28" i="1"/>
  <c r="AX26" i="1"/>
  <c r="BN26" i="1"/>
  <c r="BK37" i="1" s="1"/>
  <c r="R27" i="1"/>
  <c r="AH27" i="1"/>
  <c r="AX27" i="1"/>
  <c r="BN27" i="1"/>
  <c r="BK38" i="1" s="1"/>
  <c r="R28" i="1"/>
  <c r="AH28" i="1"/>
  <c r="AX28" i="1"/>
  <c r="O40" i="1"/>
  <c r="O41" i="1"/>
  <c r="AT26" i="1"/>
  <c r="AM37" i="1" s="1"/>
  <c r="BJ26" i="1"/>
  <c r="N27" i="1"/>
  <c r="AD27" i="1"/>
  <c r="AT27" i="1"/>
  <c r="AM38" i="1" s="1"/>
  <c r="BJ27" i="1"/>
  <c r="N28" i="1"/>
  <c r="AD28" i="1"/>
  <c r="AT28" i="1"/>
  <c r="AM39" i="1" s="1"/>
  <c r="AA38" i="1" l="1"/>
  <c r="O38" i="1"/>
  <c r="C38" i="1"/>
  <c r="AM33" i="1"/>
  <c r="AA34" i="1"/>
  <c r="C34" i="1"/>
  <c r="C37" i="1"/>
  <c r="C40" i="1"/>
  <c r="AA39" i="1"/>
  <c r="O39" i="1"/>
  <c r="C36" i="1"/>
  <c r="AA33" i="1"/>
</calcChain>
</file>

<file path=xl/sharedStrings.xml><?xml version="1.0" encoding="utf-8"?>
<sst xmlns="http://schemas.openxmlformats.org/spreadsheetml/2006/main" count="172" uniqueCount="37">
  <si>
    <t>Raw</t>
  </si>
  <si>
    <t>OD600</t>
  </si>
  <si>
    <t>Time</t>
  </si>
  <si>
    <t>Sample (raw)</t>
  </si>
  <si>
    <t>R0040a</t>
  </si>
  <si>
    <t>R0040b</t>
  </si>
  <si>
    <t>R0040c</t>
  </si>
  <si>
    <t>I20270a</t>
  </si>
  <si>
    <t>I20270b</t>
  </si>
  <si>
    <t>I20270c</t>
  </si>
  <si>
    <t>D1a</t>
  </si>
  <si>
    <t>D1b</t>
  </si>
  <si>
    <t>D1c</t>
  </si>
  <si>
    <t>D2a</t>
  </si>
  <si>
    <t>D2b</t>
  </si>
  <si>
    <t>D2c</t>
  </si>
  <si>
    <t>D3a</t>
  </si>
  <si>
    <t>D3b</t>
  </si>
  <si>
    <t>D3c</t>
  </si>
  <si>
    <t>DH5α</t>
  </si>
  <si>
    <t>Blank (average)</t>
  </si>
  <si>
    <t>tech av</t>
  </si>
  <si>
    <t>Blank corrected</t>
  </si>
  <si>
    <t>Sample (blank corrected)</t>
  </si>
  <si>
    <t>Biological averages</t>
  </si>
  <si>
    <t>GFP intesnity (AU)</t>
  </si>
  <si>
    <t>SD</t>
  </si>
  <si>
    <t>R0040 (absorbance)</t>
  </si>
  <si>
    <t>I20270 (absorbance)</t>
  </si>
  <si>
    <t>D1 (absorbance)</t>
  </si>
  <si>
    <t>D2 (absorbance)</t>
  </si>
  <si>
    <t>D3 (absorbance)</t>
  </si>
  <si>
    <t>R0040 (fluorescence)</t>
  </si>
  <si>
    <t>I20270 (fluorescence)</t>
  </si>
  <si>
    <t>D1 (fluorescence)</t>
  </si>
  <si>
    <t>D2 (fluorescence)</t>
  </si>
  <si>
    <t>D3 (fluorescence)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</si>
</sst>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2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 applyAlignment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2" borderId="0" xfId="0" applyFill="1"/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2" borderId="31" xfId="0" applyFill="1" applyBorder="1"/>
    <xf numFmtId="0" fontId="1" fillId="0" borderId="0" xfId="1"/>
    <xf numFmtId="0" fontId="1" fillId="0" borderId="26" xfId="1" applyBorder="1"/>
    <xf numFmtId="0" fontId="1" fillId="0" borderId="20" xfId="1" applyBorder="1"/>
    <xf numFmtId="0" fontId="1" fillId="0" borderId="15" xfId="1" applyBorder="1"/>
    <xf numFmtId="0" fontId="1" fillId="2" borderId="31" xfId="1" applyFill="1" applyBorder="1"/>
    <xf numFmtId="0" fontId="1" fillId="0" borderId="0" xfId="1" applyFont="1"/>
    <xf numFmtId="0" fontId="1" fillId="0" borderId="44" xfId="1" applyBorder="1"/>
    <xf numFmtId="0" fontId="1" fillId="0" borderId="43" xfId="1" applyBorder="1"/>
    <xf numFmtId="0" fontId="1" fillId="0" borderId="42" xfId="1" applyBorder="1"/>
    <xf numFmtId="0" fontId="1" fillId="0" borderId="41" xfId="1" applyBorder="1"/>
    <xf numFmtId="0" fontId="1" fillId="0" borderId="40" xfId="1" applyBorder="1"/>
    <xf numFmtId="0" fontId="1" fillId="0" borderId="18" xfId="1" applyBorder="1"/>
    <xf numFmtId="0" fontId="1" fillId="0" borderId="39" xfId="1" applyBorder="1"/>
    <xf numFmtId="0" fontId="1" fillId="0" borderId="17" xfId="1" applyBorder="1"/>
    <xf numFmtId="0" fontId="1" fillId="0" borderId="38" xfId="1" applyBorder="1"/>
    <xf numFmtId="0" fontId="1" fillId="0" borderId="3" xfId="1" applyFont="1" applyBorder="1" applyAlignment="1">
      <alignment horizontal="center"/>
    </xf>
    <xf numFmtId="0" fontId="1" fillId="0" borderId="12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33" xfId="1" applyBorder="1" applyAlignment="1">
      <alignment horizontal="center"/>
    </xf>
    <xf numFmtId="0" fontId="1" fillId="0" borderId="1" xfId="1" applyBorder="1" applyAlignment="1">
      <alignment horizontal="center"/>
    </xf>
    <xf numFmtId="0" fontId="1" fillId="0" borderId="36" xfId="1" applyBorder="1" applyAlignment="1">
      <alignment horizontal="center"/>
    </xf>
    <xf numFmtId="0" fontId="1" fillId="0" borderId="35" xfId="1" applyBorder="1" applyAlignment="1">
      <alignment horizontal="center"/>
    </xf>
    <xf numFmtId="0" fontId="1" fillId="0" borderId="37" xfId="1" applyBorder="1" applyAlignment="1">
      <alignment horizontal="center"/>
    </xf>
    <xf numFmtId="0" fontId="1" fillId="0" borderId="34" xfId="1" applyBorder="1" applyAlignment="1">
      <alignment horizontal="center"/>
    </xf>
    <xf numFmtId="0" fontId="1" fillId="2" borderId="0" xfId="1" applyFill="1"/>
    <xf numFmtId="0" fontId="1" fillId="0" borderId="29" xfId="1" applyBorder="1"/>
    <xf numFmtId="0" fontId="1" fillId="0" borderId="27" xfId="1" applyBorder="1"/>
    <xf numFmtId="0" fontId="1" fillId="0" borderId="23" xfId="1" applyBorder="1"/>
    <xf numFmtId="0" fontId="1" fillId="0" borderId="21" xfId="1" applyBorder="1"/>
    <xf numFmtId="0" fontId="1" fillId="0" borderId="49" xfId="1" applyBorder="1"/>
    <xf numFmtId="0" fontId="1" fillId="0" borderId="50" xfId="1" applyBorder="1"/>
    <xf numFmtId="0" fontId="1" fillId="0" borderId="7" xfId="1" applyFont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51" xfId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0" borderId="43" xfId="1" applyBorder="1" applyAlignment="1">
      <alignment horizontal="center"/>
    </xf>
    <xf numFmtId="0" fontId="1" fillId="0" borderId="42" xfId="1" applyBorder="1" applyAlignment="1">
      <alignment horizontal="center"/>
    </xf>
    <xf numFmtId="0" fontId="1" fillId="0" borderId="52" xfId="1" applyBorder="1" applyAlignment="1">
      <alignment horizontal="center"/>
    </xf>
    <xf numFmtId="0" fontId="1" fillId="0" borderId="53" xfId="1" applyBorder="1" applyAlignment="1">
      <alignment horizontal="center"/>
    </xf>
    <xf numFmtId="0" fontId="1" fillId="0" borderId="22" xfId="1" applyBorder="1"/>
    <xf numFmtId="0" fontId="1" fillId="0" borderId="28" xfId="1" applyBorder="1"/>
    <xf numFmtId="0" fontId="1" fillId="0" borderId="54" xfId="1" applyBorder="1"/>
    <xf numFmtId="0" fontId="1" fillId="0" borderId="55" xfId="1" applyBorder="1"/>
    <xf numFmtId="0" fontId="1" fillId="0" borderId="56" xfId="1" applyBorder="1"/>
    <xf numFmtId="0" fontId="0" fillId="0" borderId="57" xfId="0" applyBorder="1" applyAlignment="1"/>
    <xf numFmtId="164" fontId="0" fillId="0" borderId="54" xfId="0" applyNumberFormat="1" applyBorder="1" applyAlignment="1"/>
    <xf numFmtId="164" fontId="0" fillId="0" borderId="55" xfId="0" applyNumberFormat="1" applyBorder="1" applyAlignment="1"/>
    <xf numFmtId="164" fontId="0" fillId="0" borderId="56" xfId="0" applyNumberFormat="1" applyBorder="1" applyAlignment="1"/>
    <xf numFmtId="0" fontId="0" fillId="0" borderId="4" xfId="0" applyBorder="1" applyAlignment="1"/>
    <xf numFmtId="164" fontId="0" fillId="0" borderId="0" xfId="0" applyNumberFormat="1"/>
    <xf numFmtId="164" fontId="0" fillId="0" borderId="26" xfId="0" applyNumberFormat="1" applyBorder="1" applyAlignment="1">
      <alignment horizontal="center"/>
    </xf>
    <xf numFmtId="164" fontId="0" fillId="0" borderId="48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164" fontId="0" fillId="0" borderId="47" xfId="0" applyNumberFormat="1" applyBorder="1" applyAlignment="1">
      <alignment horizontal="center"/>
    </xf>
    <xf numFmtId="164" fontId="0" fillId="0" borderId="45" xfId="0" applyNumberFormat="1" applyBorder="1" applyAlignment="1">
      <alignment horizontal="center"/>
    </xf>
    <xf numFmtId="164" fontId="0" fillId="0" borderId="46" xfId="0" applyNumberForma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2" xfId="0" applyBorder="1" applyAlignment="1">
      <alignment horizontal="center"/>
    </xf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12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31" xfId="1" applyBorder="1" applyAlignment="1">
      <alignment horizontal="center"/>
    </xf>
    <xf numFmtId="0" fontId="1" fillId="0" borderId="14" xfId="1" applyBorder="1" applyAlignment="1">
      <alignment horizontal="center"/>
    </xf>
    <xf numFmtId="0" fontId="1" fillId="0" borderId="32" xfId="1" applyBorder="1" applyAlignment="1">
      <alignment horizontal="center"/>
    </xf>
    <xf numFmtId="0" fontId="1" fillId="0" borderId="4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1" fillId="0" borderId="31" xfId="1" applyFont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1" xfId="1" applyFont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11" xfId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Fluorescence!$C$42</c:f>
              <c:strCache>
                <c:ptCount val="1"/>
                <c:pt idx="0">
                  <c:v>R0040 (fluorescence)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rgbClr val="C00000"/>
                </a:solidFill>
                <a:prstDash val="solid"/>
              </a:ln>
              <a:effectLst/>
            </c:spPr>
            <c:trendlineType val="log"/>
            <c:dispRSqr val="0"/>
            <c:dispEq val="0"/>
          </c:trendline>
          <c:xVal>
            <c:numRef>
              <c:f>Fluorescence!$B$43:$B$52</c:f>
              <c:numCache>
                <c:formatCode>General</c:formatCode>
                <c:ptCount val="10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numCache>
            </c:numRef>
          </c:xVal>
          <c:yVal>
            <c:numRef>
              <c:f>Fluorescence!$C$43:$C$52</c:f>
              <c:numCache>
                <c:formatCode>General</c:formatCode>
                <c:ptCount val="10"/>
                <c:pt idx="0">
                  <c:v>0.60416666666665753</c:v>
                </c:pt>
                <c:pt idx="1">
                  <c:v>0.5</c:v>
                </c:pt>
                <c:pt idx="2">
                  <c:v>-3.2847222222222219</c:v>
                </c:pt>
                <c:pt idx="3">
                  <c:v>4.6041666666666616</c:v>
                </c:pt>
                <c:pt idx="4">
                  <c:v>-79.902777777777786</c:v>
                </c:pt>
                <c:pt idx="5">
                  <c:v>-97.25</c:v>
                </c:pt>
                <c:pt idx="6">
                  <c:v>-111.65277777777777</c:v>
                </c:pt>
                <c:pt idx="7">
                  <c:v>-78.062499999999986</c:v>
                </c:pt>
                <c:pt idx="8">
                  <c:v>-111.9236111111111</c:v>
                </c:pt>
                <c:pt idx="9">
                  <c:v>-94.645833333333329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Fluorescence!$O$42</c:f>
              <c:strCache>
                <c:ptCount val="1"/>
                <c:pt idx="0">
                  <c:v>I20270 (fluorescence)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og"/>
            <c:dispRSqr val="0"/>
            <c:dispEq val="0"/>
          </c:trendline>
          <c:xVal>
            <c:numRef>
              <c:f>Fluorescence!$B$43:$B$52</c:f>
              <c:numCache>
                <c:formatCode>General</c:formatCode>
                <c:ptCount val="10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numCache>
            </c:numRef>
          </c:xVal>
          <c:yVal>
            <c:numRef>
              <c:f>Fluorescence!$O$43:$O$52</c:f>
              <c:numCache>
                <c:formatCode>General</c:formatCode>
                <c:ptCount val="10"/>
                <c:pt idx="0">
                  <c:v>58.937499999999993</c:v>
                </c:pt>
                <c:pt idx="1">
                  <c:v>167.5</c:v>
                </c:pt>
                <c:pt idx="2">
                  <c:v>230.49305555555557</c:v>
                </c:pt>
                <c:pt idx="3">
                  <c:v>683.0486111111112</c:v>
                </c:pt>
                <c:pt idx="4">
                  <c:v>1180.875</c:v>
                </c:pt>
                <c:pt idx="5">
                  <c:v>1354.4166666666667</c:v>
                </c:pt>
                <c:pt idx="6">
                  <c:v>1652.0138888888889</c:v>
                </c:pt>
                <c:pt idx="7">
                  <c:v>1230.4930555555557</c:v>
                </c:pt>
                <c:pt idx="8">
                  <c:v>1851.6319444444443</c:v>
                </c:pt>
                <c:pt idx="9">
                  <c:v>1655.5763888888889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Fluorescence!$AA$42</c:f>
              <c:strCache>
                <c:ptCount val="1"/>
                <c:pt idx="0">
                  <c:v>D1 (fluorescence)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log"/>
            <c:dispRSqr val="0"/>
            <c:dispEq val="0"/>
          </c:trendline>
          <c:xVal>
            <c:numRef>
              <c:f>Fluorescence!$B$43:$B$52</c:f>
              <c:numCache>
                <c:formatCode>General</c:formatCode>
                <c:ptCount val="10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numCache>
            </c:numRef>
          </c:xVal>
          <c:yVal>
            <c:numRef>
              <c:f>Fluorescence!$AA$43:$AA$52</c:f>
              <c:numCache>
                <c:formatCode>General</c:formatCode>
                <c:ptCount val="10"/>
                <c:pt idx="0">
                  <c:v>-2.6180555555555647</c:v>
                </c:pt>
                <c:pt idx="1">
                  <c:v>-0.16666666666666671</c:v>
                </c:pt>
                <c:pt idx="2">
                  <c:v>-5.8402777777777777</c:v>
                </c:pt>
                <c:pt idx="3">
                  <c:v>3.7152777777777728</c:v>
                </c:pt>
                <c:pt idx="4">
                  <c:v>-88.902777777777771</c:v>
                </c:pt>
                <c:pt idx="5">
                  <c:v>-97.916666666666671</c:v>
                </c:pt>
                <c:pt idx="6">
                  <c:v>-113.7638888888889</c:v>
                </c:pt>
                <c:pt idx="7">
                  <c:v>-78.729166666666671</c:v>
                </c:pt>
                <c:pt idx="8">
                  <c:v>-112.59027777777777</c:v>
                </c:pt>
                <c:pt idx="9">
                  <c:v>-93.2013888888889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Fluorescence!$AM$42</c:f>
              <c:strCache>
                <c:ptCount val="1"/>
                <c:pt idx="0">
                  <c:v>D2 (fluorescence)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og"/>
            <c:dispRSqr val="0"/>
            <c:dispEq val="0"/>
          </c:trendline>
          <c:xVal>
            <c:numRef>
              <c:f>Fluorescence!$B$43:$B$52</c:f>
              <c:numCache>
                <c:formatCode>General</c:formatCode>
                <c:ptCount val="10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numCache>
            </c:numRef>
          </c:xVal>
          <c:yVal>
            <c:numRef>
              <c:f>Fluorescence!$AM$43:$AM$52</c:f>
              <c:numCache>
                <c:formatCode>General</c:formatCode>
                <c:ptCount val="10"/>
                <c:pt idx="0">
                  <c:v>45.826388888888886</c:v>
                </c:pt>
                <c:pt idx="1">
                  <c:v>77.6111111111111</c:v>
                </c:pt>
                <c:pt idx="2">
                  <c:v>92.9375</c:v>
                </c:pt>
                <c:pt idx="3">
                  <c:v>261.15972222222223</c:v>
                </c:pt>
                <c:pt idx="4">
                  <c:v>313.65277777777777</c:v>
                </c:pt>
                <c:pt idx="5">
                  <c:v>411.30555555555549</c:v>
                </c:pt>
                <c:pt idx="6">
                  <c:v>466.45833333333331</c:v>
                </c:pt>
                <c:pt idx="7">
                  <c:v>363.38194444444451</c:v>
                </c:pt>
                <c:pt idx="8">
                  <c:v>555.2986111111112</c:v>
                </c:pt>
                <c:pt idx="9">
                  <c:v>488.46527777777783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Fluorescence!$AY$42</c:f>
              <c:strCache>
                <c:ptCount val="1"/>
                <c:pt idx="0">
                  <c:v>D3 (fluorescence)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olid"/>
              </a:ln>
              <a:effectLst/>
            </c:spPr>
            <c:trendlineType val="log"/>
            <c:dispRSqr val="0"/>
            <c:dispEq val="0"/>
          </c:trendline>
          <c:xVal>
            <c:numRef>
              <c:f>Fluorescence!$B$43:$B$52</c:f>
              <c:numCache>
                <c:formatCode>General</c:formatCode>
                <c:ptCount val="10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numCache>
            </c:numRef>
          </c:xVal>
          <c:yVal>
            <c:numRef>
              <c:f>Fluorescence!$AY$43:$AY$52</c:f>
              <c:numCache>
                <c:formatCode>General</c:formatCode>
                <c:ptCount val="10"/>
                <c:pt idx="0">
                  <c:v>-0.84027777777778712</c:v>
                </c:pt>
                <c:pt idx="1">
                  <c:v>0.38888888888888901</c:v>
                </c:pt>
                <c:pt idx="2">
                  <c:v>-2.0624999999999996</c:v>
                </c:pt>
                <c:pt idx="3">
                  <c:v>7.4930555555555509</c:v>
                </c:pt>
                <c:pt idx="4">
                  <c:v>-71.902777777777786</c:v>
                </c:pt>
                <c:pt idx="5">
                  <c:v>-86.916666666666671</c:v>
                </c:pt>
                <c:pt idx="6">
                  <c:v>-98.430555555555543</c:v>
                </c:pt>
                <c:pt idx="7">
                  <c:v>-61.729166666666657</c:v>
                </c:pt>
                <c:pt idx="8">
                  <c:v>-94.256944444444443</c:v>
                </c:pt>
                <c:pt idx="9">
                  <c:v>-73.090277777777771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336128"/>
        <c:axId val="482334560"/>
      </c:scatterChart>
      <c:scatterChart>
        <c:scatterStyle val="smoothMarker"/>
        <c:varyColors val="0"/>
        <c:ser>
          <c:idx val="5"/>
          <c:order val="5"/>
          <c:tx>
            <c:strRef>
              <c:f>'OD600'!$C$42</c:f>
              <c:strCache>
                <c:ptCount val="1"/>
                <c:pt idx="0">
                  <c:v>R0040 (absorbance)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olid"/>
              </a:ln>
              <a:effectLst/>
            </c:spPr>
            <c:trendlineType val="log"/>
            <c:dispRSqr val="0"/>
            <c:dispEq val="0"/>
          </c:trendline>
          <c:xVal>
            <c:numRef>
              <c:f>'OD600'!$B$43:$B$52</c:f>
              <c:numCache>
                <c:formatCode>General</c:formatCode>
                <c:ptCount val="10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numCache>
            </c:numRef>
          </c:xVal>
          <c:yVal>
            <c:numRef>
              <c:f>'OD600'!$C$43:$C$52</c:f>
              <c:numCache>
                <c:formatCode>0.000</c:formatCode>
                <c:ptCount val="10"/>
                <c:pt idx="0">
                  <c:v>2.8579861111111157E-2</c:v>
                </c:pt>
                <c:pt idx="1">
                  <c:v>0.11745902777777782</c:v>
                </c:pt>
                <c:pt idx="2">
                  <c:v>0.27209166666666679</c:v>
                </c:pt>
                <c:pt idx="3">
                  <c:v>0.50467152777777768</c:v>
                </c:pt>
                <c:pt idx="4">
                  <c:v>0.51612986111111092</c:v>
                </c:pt>
                <c:pt idx="5">
                  <c:v>0.55517083333333339</c:v>
                </c:pt>
                <c:pt idx="6">
                  <c:v>0.59309583333333327</c:v>
                </c:pt>
                <c:pt idx="7">
                  <c:v>0.55909375000000006</c:v>
                </c:pt>
                <c:pt idx="8">
                  <c:v>0.54426666666666679</c:v>
                </c:pt>
                <c:pt idx="9">
                  <c:v>0.54169027777777767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'OD600'!$O$42</c:f>
              <c:strCache>
                <c:ptCount val="1"/>
                <c:pt idx="0">
                  <c:v>I20270 (absorbance)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olid"/>
              </a:ln>
              <a:effectLst/>
            </c:spPr>
            <c:trendlineType val="log"/>
            <c:dispRSqr val="0"/>
            <c:dispEq val="0"/>
          </c:trendline>
          <c:xVal>
            <c:numRef>
              <c:f>'OD600'!$B$43:$B$52</c:f>
              <c:numCache>
                <c:formatCode>General</c:formatCode>
                <c:ptCount val="10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numCache>
            </c:numRef>
          </c:xVal>
          <c:yVal>
            <c:numRef>
              <c:f>'OD600'!$O$43:$O$52</c:f>
              <c:numCache>
                <c:formatCode>0.000</c:formatCode>
                <c:ptCount val="10"/>
                <c:pt idx="0">
                  <c:v>2.5679861111111157E-2</c:v>
                </c:pt>
                <c:pt idx="1">
                  <c:v>9.0625694444444474E-2</c:v>
                </c:pt>
                <c:pt idx="2">
                  <c:v>0.22808055555555562</c:v>
                </c:pt>
                <c:pt idx="3">
                  <c:v>0.42958263888888887</c:v>
                </c:pt>
                <c:pt idx="4">
                  <c:v>0.45660763888888872</c:v>
                </c:pt>
                <c:pt idx="5">
                  <c:v>0.52204861111111101</c:v>
                </c:pt>
                <c:pt idx="6">
                  <c:v>0.58418472222222206</c:v>
                </c:pt>
                <c:pt idx="7">
                  <c:v>0.55166041666666654</c:v>
                </c:pt>
                <c:pt idx="8">
                  <c:v>0.5407333333333334</c:v>
                </c:pt>
                <c:pt idx="9">
                  <c:v>0.53180138888888895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'OD600'!$AA$42</c:f>
              <c:strCache>
                <c:ptCount val="1"/>
                <c:pt idx="0">
                  <c:v>D1 (absorbance)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olid"/>
              </a:ln>
              <a:effectLst/>
            </c:spPr>
            <c:trendlineType val="log"/>
            <c:dispRSqr val="0"/>
            <c:dispEq val="0"/>
          </c:trendline>
          <c:xVal>
            <c:numRef>
              <c:f>'OD600'!$B$43:$B$52</c:f>
              <c:numCache>
                <c:formatCode>General</c:formatCode>
                <c:ptCount val="10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numCache>
            </c:numRef>
          </c:xVal>
          <c:yVal>
            <c:numRef>
              <c:f>'OD600'!$AA$43:$AA$52</c:f>
              <c:numCache>
                <c:formatCode>0.000</c:formatCode>
                <c:ptCount val="10"/>
                <c:pt idx="0">
                  <c:v>3.0957638888888934E-2</c:v>
                </c:pt>
                <c:pt idx="1">
                  <c:v>9.1559027777777816E-2</c:v>
                </c:pt>
                <c:pt idx="2">
                  <c:v>0.2261250000000001</c:v>
                </c:pt>
                <c:pt idx="3">
                  <c:v>0.42126041666666664</c:v>
                </c:pt>
                <c:pt idx="4">
                  <c:v>0.46404097222222201</c:v>
                </c:pt>
                <c:pt idx="5">
                  <c:v>0.51009305555555551</c:v>
                </c:pt>
                <c:pt idx="6">
                  <c:v>0.57681805555555554</c:v>
                </c:pt>
                <c:pt idx="7">
                  <c:v>0.52976041666666662</c:v>
                </c:pt>
                <c:pt idx="8">
                  <c:v>0.52060000000000006</c:v>
                </c:pt>
                <c:pt idx="9">
                  <c:v>0.50994583333333343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'OD600'!$AM$42</c:f>
              <c:strCache>
                <c:ptCount val="1"/>
                <c:pt idx="0">
                  <c:v>D2 (absorbance)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>
                    <a:lumMod val="60000"/>
                  </a:schemeClr>
                </a:solidFill>
                <a:prstDash val="solid"/>
              </a:ln>
              <a:effectLst/>
            </c:spPr>
            <c:trendlineType val="log"/>
            <c:dispRSqr val="0"/>
            <c:dispEq val="0"/>
          </c:trendline>
          <c:xVal>
            <c:numRef>
              <c:f>'OD600'!$B$43:$B$52</c:f>
              <c:numCache>
                <c:formatCode>General</c:formatCode>
                <c:ptCount val="10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numCache>
            </c:numRef>
          </c:xVal>
          <c:yVal>
            <c:numRef>
              <c:f>'OD600'!$AM$43:$AM$52</c:f>
              <c:numCache>
                <c:formatCode>0.000</c:formatCode>
                <c:ptCount val="10"/>
                <c:pt idx="0">
                  <c:v>3.045763888888893E-2</c:v>
                </c:pt>
                <c:pt idx="1">
                  <c:v>9.5425694444444473E-2</c:v>
                </c:pt>
                <c:pt idx="2">
                  <c:v>0.23642500000000011</c:v>
                </c:pt>
                <c:pt idx="3">
                  <c:v>0.43698263888888889</c:v>
                </c:pt>
                <c:pt idx="4">
                  <c:v>0.4837743055555554</c:v>
                </c:pt>
                <c:pt idx="5">
                  <c:v>0.52289305555555554</c:v>
                </c:pt>
                <c:pt idx="6">
                  <c:v>0.58764027777777761</c:v>
                </c:pt>
                <c:pt idx="7">
                  <c:v>0.54611597222222219</c:v>
                </c:pt>
                <c:pt idx="8">
                  <c:v>0.53306666666666669</c:v>
                </c:pt>
                <c:pt idx="9">
                  <c:v>0.52849027777777779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'OD600'!$AY$42</c:f>
              <c:strCache>
                <c:ptCount val="1"/>
                <c:pt idx="0">
                  <c:v>D3 (absorbance)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>
                    <a:lumMod val="60000"/>
                  </a:schemeClr>
                </a:solidFill>
                <a:prstDash val="solid"/>
              </a:ln>
              <a:effectLst/>
            </c:spPr>
            <c:trendlineType val="log"/>
            <c:dispRSqr val="0"/>
            <c:dispEq val="0"/>
          </c:trendline>
          <c:xVal>
            <c:numRef>
              <c:f>'OD600'!$B$43:$B$52</c:f>
              <c:numCache>
                <c:formatCode>General</c:formatCode>
                <c:ptCount val="10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numCache>
            </c:numRef>
          </c:xVal>
          <c:yVal>
            <c:numRef>
              <c:f>'OD600'!$AY$43:$AY$52</c:f>
              <c:numCache>
                <c:formatCode>0.000</c:formatCode>
                <c:ptCount val="10"/>
                <c:pt idx="0">
                  <c:v>3.2579861111111157E-2</c:v>
                </c:pt>
                <c:pt idx="1">
                  <c:v>0.13147013888888892</c:v>
                </c:pt>
                <c:pt idx="2">
                  <c:v>0.28539166666666671</c:v>
                </c:pt>
                <c:pt idx="3">
                  <c:v>0.52433819444444452</c:v>
                </c:pt>
                <c:pt idx="4">
                  <c:v>0.52715208333333308</c:v>
                </c:pt>
                <c:pt idx="5">
                  <c:v>0.56395972222222224</c:v>
                </c:pt>
                <c:pt idx="6">
                  <c:v>0.59281805555555545</c:v>
                </c:pt>
                <c:pt idx="7">
                  <c:v>0.57860486111111109</c:v>
                </c:pt>
                <c:pt idx="8">
                  <c:v>0.56818888888888897</c:v>
                </c:pt>
                <c:pt idx="9">
                  <c:v>0.55641249999999998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327896"/>
        <c:axId val="482334952"/>
      </c:scatterChart>
      <c:valAx>
        <c:axId val="482336128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(hours)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334560"/>
        <c:crosses val="autoZero"/>
        <c:crossBetween val="midCat"/>
      </c:valAx>
      <c:valAx>
        <c:axId val="482334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Fluorescence</a:t>
                </a:r>
                <a:r>
                  <a:rPr lang="en-GB" baseline="0"/>
                  <a:t> (AU)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336128"/>
        <c:crosses val="autoZero"/>
        <c:crossBetween val="midCat"/>
      </c:valAx>
      <c:valAx>
        <c:axId val="48233495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Absorbance (nm)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327896"/>
        <c:crosses val="max"/>
        <c:crossBetween val="midCat"/>
      </c:valAx>
      <c:valAx>
        <c:axId val="482327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2334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egendEntry>
        <c:idx val="18"/>
        <c:delete val="1"/>
      </c:legendEntry>
      <c:legendEntry>
        <c:idx val="19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'OD600'!$C$42</c:f>
              <c:strCache>
                <c:ptCount val="1"/>
                <c:pt idx="0">
                  <c:v>R0040 (absorbance)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'OD600'!$B$43:$B$52</c:f>
              <c:numCache>
                <c:formatCode>General</c:formatCode>
                <c:ptCount val="10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numCache>
            </c:numRef>
          </c:xVal>
          <c:yVal>
            <c:numRef>
              <c:f>'OD600'!$C$43:$C$52</c:f>
              <c:numCache>
                <c:formatCode>0.000</c:formatCode>
                <c:ptCount val="10"/>
                <c:pt idx="0">
                  <c:v>2.8579861111111157E-2</c:v>
                </c:pt>
                <c:pt idx="1">
                  <c:v>0.11745902777777782</c:v>
                </c:pt>
                <c:pt idx="2">
                  <c:v>0.27209166666666679</c:v>
                </c:pt>
                <c:pt idx="3">
                  <c:v>0.50467152777777768</c:v>
                </c:pt>
                <c:pt idx="4">
                  <c:v>0.51612986111111092</c:v>
                </c:pt>
                <c:pt idx="5">
                  <c:v>0.55517083333333339</c:v>
                </c:pt>
                <c:pt idx="6">
                  <c:v>0.59309583333333327</c:v>
                </c:pt>
                <c:pt idx="7">
                  <c:v>0.55909375000000006</c:v>
                </c:pt>
                <c:pt idx="8">
                  <c:v>0.54426666666666679</c:v>
                </c:pt>
                <c:pt idx="9">
                  <c:v>0.54169027777777767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'OD600'!$O$42</c:f>
              <c:strCache>
                <c:ptCount val="1"/>
                <c:pt idx="0">
                  <c:v>I20270 (absorbance)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'OD600'!$B$43:$B$52</c:f>
              <c:numCache>
                <c:formatCode>General</c:formatCode>
                <c:ptCount val="10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numCache>
            </c:numRef>
          </c:xVal>
          <c:yVal>
            <c:numRef>
              <c:f>'OD600'!$O$43:$O$52</c:f>
              <c:numCache>
                <c:formatCode>0.000</c:formatCode>
                <c:ptCount val="10"/>
                <c:pt idx="0">
                  <c:v>2.5679861111111157E-2</c:v>
                </c:pt>
                <c:pt idx="1">
                  <c:v>9.0625694444444474E-2</c:v>
                </c:pt>
                <c:pt idx="2">
                  <c:v>0.22808055555555562</c:v>
                </c:pt>
                <c:pt idx="3">
                  <c:v>0.42958263888888887</c:v>
                </c:pt>
                <c:pt idx="4">
                  <c:v>0.45660763888888872</c:v>
                </c:pt>
                <c:pt idx="5">
                  <c:v>0.52204861111111101</c:v>
                </c:pt>
                <c:pt idx="6">
                  <c:v>0.58418472222222206</c:v>
                </c:pt>
                <c:pt idx="7">
                  <c:v>0.55166041666666654</c:v>
                </c:pt>
                <c:pt idx="8">
                  <c:v>0.5407333333333334</c:v>
                </c:pt>
                <c:pt idx="9">
                  <c:v>0.53180138888888895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'OD600'!$AA$42</c:f>
              <c:strCache>
                <c:ptCount val="1"/>
                <c:pt idx="0">
                  <c:v>D1 (absorbance)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'OD600'!$B$43:$B$52</c:f>
              <c:numCache>
                <c:formatCode>General</c:formatCode>
                <c:ptCount val="10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numCache>
            </c:numRef>
          </c:xVal>
          <c:yVal>
            <c:numRef>
              <c:f>'OD600'!$AA$43:$AA$52</c:f>
              <c:numCache>
                <c:formatCode>0.000</c:formatCode>
                <c:ptCount val="10"/>
                <c:pt idx="0">
                  <c:v>3.0957638888888934E-2</c:v>
                </c:pt>
                <c:pt idx="1">
                  <c:v>9.1559027777777816E-2</c:v>
                </c:pt>
                <c:pt idx="2">
                  <c:v>0.2261250000000001</c:v>
                </c:pt>
                <c:pt idx="3">
                  <c:v>0.42126041666666664</c:v>
                </c:pt>
                <c:pt idx="4">
                  <c:v>0.46404097222222201</c:v>
                </c:pt>
                <c:pt idx="5">
                  <c:v>0.51009305555555551</c:v>
                </c:pt>
                <c:pt idx="6">
                  <c:v>0.57681805555555554</c:v>
                </c:pt>
                <c:pt idx="7">
                  <c:v>0.52976041666666662</c:v>
                </c:pt>
                <c:pt idx="8">
                  <c:v>0.52060000000000006</c:v>
                </c:pt>
                <c:pt idx="9">
                  <c:v>0.50994583333333343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'OD600'!$AM$42</c:f>
              <c:strCache>
                <c:ptCount val="1"/>
                <c:pt idx="0">
                  <c:v>D2 (absorbance)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'OD600'!$B$43:$B$52</c:f>
              <c:numCache>
                <c:formatCode>General</c:formatCode>
                <c:ptCount val="10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numCache>
            </c:numRef>
          </c:xVal>
          <c:yVal>
            <c:numRef>
              <c:f>'OD600'!$AM$43:$AM$52</c:f>
              <c:numCache>
                <c:formatCode>0.000</c:formatCode>
                <c:ptCount val="10"/>
                <c:pt idx="0">
                  <c:v>3.045763888888893E-2</c:v>
                </c:pt>
                <c:pt idx="1">
                  <c:v>9.5425694444444473E-2</c:v>
                </c:pt>
                <c:pt idx="2">
                  <c:v>0.23642500000000011</c:v>
                </c:pt>
                <c:pt idx="3">
                  <c:v>0.43698263888888889</c:v>
                </c:pt>
                <c:pt idx="4">
                  <c:v>0.4837743055555554</c:v>
                </c:pt>
                <c:pt idx="5">
                  <c:v>0.52289305555555554</c:v>
                </c:pt>
                <c:pt idx="6">
                  <c:v>0.58764027777777761</c:v>
                </c:pt>
                <c:pt idx="7">
                  <c:v>0.54611597222222219</c:v>
                </c:pt>
                <c:pt idx="8">
                  <c:v>0.53306666666666669</c:v>
                </c:pt>
                <c:pt idx="9">
                  <c:v>0.52849027777777779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'OD600'!$AY$42</c:f>
              <c:strCache>
                <c:ptCount val="1"/>
                <c:pt idx="0">
                  <c:v>D3 (absorbance)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'OD600'!$B$43:$B$52</c:f>
              <c:numCache>
                <c:formatCode>General</c:formatCode>
                <c:ptCount val="10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numCache>
            </c:numRef>
          </c:xVal>
          <c:yVal>
            <c:numRef>
              <c:f>'OD600'!$AY$43:$AY$52</c:f>
              <c:numCache>
                <c:formatCode>0.000</c:formatCode>
                <c:ptCount val="10"/>
                <c:pt idx="0">
                  <c:v>3.2579861111111157E-2</c:v>
                </c:pt>
                <c:pt idx="1">
                  <c:v>0.13147013888888892</c:v>
                </c:pt>
                <c:pt idx="2">
                  <c:v>0.28539166666666671</c:v>
                </c:pt>
                <c:pt idx="3">
                  <c:v>0.52433819444444452</c:v>
                </c:pt>
                <c:pt idx="4">
                  <c:v>0.52715208333333308</c:v>
                </c:pt>
                <c:pt idx="5">
                  <c:v>0.56395972222222224</c:v>
                </c:pt>
                <c:pt idx="6">
                  <c:v>0.59281805555555545</c:v>
                </c:pt>
                <c:pt idx="7">
                  <c:v>0.57860486111111109</c:v>
                </c:pt>
                <c:pt idx="8">
                  <c:v>0.56818888888888897</c:v>
                </c:pt>
                <c:pt idx="9">
                  <c:v>0.55641249999999998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327504"/>
        <c:axId val="482322016"/>
      </c:scatterChart>
      <c:valAx>
        <c:axId val="482327504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(hours)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322016"/>
        <c:crosses val="autoZero"/>
        <c:crossBetween val="midCat"/>
      </c:valAx>
      <c:valAx>
        <c:axId val="48232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Absorbance (nm)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327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9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3712" cy="60806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2"/>
  <sheetViews>
    <sheetView tabSelected="1" zoomScale="85" zoomScaleNormal="85" workbookViewId="0">
      <pane xSplit="2" topLeftCell="I1" activePane="topRight" state="frozen"/>
      <selection pane="topRight" activeCell="O74" sqref="O74"/>
    </sheetView>
  </sheetViews>
  <sheetFormatPr defaultRowHeight="12.75" x14ac:dyDescent="0.2"/>
  <cols>
    <col min="1" max="1" width="17" bestFit="1" customWidth="1"/>
    <col min="67" max="67" width="13.85546875" bestFit="1" customWidth="1"/>
  </cols>
  <sheetData>
    <row r="1" spans="1:67" ht="13.5" thickBot="1" x14ac:dyDescent="0.25">
      <c r="A1" s="1" t="s">
        <v>0</v>
      </c>
      <c r="B1" s="101" t="s">
        <v>1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  <c r="BM1" s="102"/>
      <c r="BN1" s="102"/>
      <c r="BO1" s="104"/>
    </row>
    <row r="2" spans="1:67" ht="13.5" thickBot="1" x14ac:dyDescent="0.25">
      <c r="B2" s="106" t="s">
        <v>2</v>
      </c>
      <c r="C2" s="97" t="s">
        <v>3</v>
      </c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  <c r="BM2" s="98"/>
      <c r="BN2" s="98"/>
      <c r="BO2" s="100"/>
    </row>
    <row r="3" spans="1:67" ht="13.5" thickBot="1" x14ac:dyDescent="0.25">
      <c r="B3" s="107"/>
      <c r="C3" s="97" t="s">
        <v>4</v>
      </c>
      <c r="D3" s="98"/>
      <c r="E3" s="99"/>
      <c r="F3" s="100"/>
      <c r="G3" s="97" t="s">
        <v>5</v>
      </c>
      <c r="H3" s="98"/>
      <c r="I3" s="99"/>
      <c r="J3" s="100"/>
      <c r="K3" s="97" t="s">
        <v>6</v>
      </c>
      <c r="L3" s="98"/>
      <c r="M3" s="99"/>
      <c r="N3" s="100"/>
      <c r="O3" s="97" t="s">
        <v>7</v>
      </c>
      <c r="P3" s="98"/>
      <c r="Q3" s="99"/>
      <c r="R3" s="100"/>
      <c r="S3" s="97" t="s">
        <v>8</v>
      </c>
      <c r="T3" s="98"/>
      <c r="U3" s="99"/>
      <c r="V3" s="100"/>
      <c r="W3" s="97" t="s">
        <v>9</v>
      </c>
      <c r="X3" s="98"/>
      <c r="Y3" s="99"/>
      <c r="Z3" s="100"/>
      <c r="AA3" s="97" t="s">
        <v>10</v>
      </c>
      <c r="AB3" s="98"/>
      <c r="AC3" s="99"/>
      <c r="AD3" s="100"/>
      <c r="AE3" s="97" t="s">
        <v>11</v>
      </c>
      <c r="AF3" s="98"/>
      <c r="AG3" s="99"/>
      <c r="AH3" s="100"/>
      <c r="AI3" s="97" t="s">
        <v>12</v>
      </c>
      <c r="AJ3" s="98"/>
      <c r="AK3" s="99"/>
      <c r="AL3" s="100"/>
      <c r="AM3" s="97" t="s">
        <v>13</v>
      </c>
      <c r="AN3" s="98"/>
      <c r="AO3" s="99"/>
      <c r="AP3" s="100"/>
      <c r="AQ3" s="97" t="s">
        <v>14</v>
      </c>
      <c r="AR3" s="98"/>
      <c r="AS3" s="99"/>
      <c r="AT3" s="100"/>
      <c r="AU3" s="97" t="s">
        <v>15</v>
      </c>
      <c r="AV3" s="98"/>
      <c r="AW3" s="99"/>
      <c r="AX3" s="100"/>
      <c r="AY3" s="97" t="s">
        <v>16</v>
      </c>
      <c r="AZ3" s="98"/>
      <c r="BA3" s="99"/>
      <c r="BB3" s="100"/>
      <c r="BC3" s="97" t="s">
        <v>17</v>
      </c>
      <c r="BD3" s="98"/>
      <c r="BE3" s="99"/>
      <c r="BF3" s="100"/>
      <c r="BG3" s="97" t="s">
        <v>18</v>
      </c>
      <c r="BH3" s="98"/>
      <c r="BI3" s="99"/>
      <c r="BJ3" s="100"/>
      <c r="BK3" s="97" t="s">
        <v>19</v>
      </c>
      <c r="BL3" s="98"/>
      <c r="BM3" s="99"/>
      <c r="BN3" s="100"/>
      <c r="BO3" s="109" t="s">
        <v>20</v>
      </c>
    </row>
    <row r="4" spans="1:67" s="7" customFormat="1" ht="13.5" thickBot="1" x14ac:dyDescent="0.25">
      <c r="A4" s="2"/>
      <c r="B4" s="108"/>
      <c r="C4" s="3">
        <v>1</v>
      </c>
      <c r="D4" s="4">
        <v>2</v>
      </c>
      <c r="E4" s="5">
        <v>3</v>
      </c>
      <c r="F4" s="6" t="s">
        <v>21</v>
      </c>
      <c r="G4" s="3">
        <v>1</v>
      </c>
      <c r="H4" s="4">
        <v>2</v>
      </c>
      <c r="I4" s="5">
        <v>3</v>
      </c>
      <c r="J4" s="6" t="s">
        <v>21</v>
      </c>
      <c r="K4" s="3">
        <v>1</v>
      </c>
      <c r="L4" s="4">
        <v>2</v>
      </c>
      <c r="M4" s="5">
        <v>3</v>
      </c>
      <c r="N4" s="6" t="s">
        <v>21</v>
      </c>
      <c r="O4" s="3">
        <v>1</v>
      </c>
      <c r="P4" s="4">
        <v>2</v>
      </c>
      <c r="Q4" s="5">
        <v>3</v>
      </c>
      <c r="R4" s="6" t="s">
        <v>21</v>
      </c>
      <c r="S4" s="3">
        <v>1</v>
      </c>
      <c r="T4" s="4">
        <v>2</v>
      </c>
      <c r="U4" s="5">
        <v>3</v>
      </c>
      <c r="V4" s="6" t="s">
        <v>21</v>
      </c>
      <c r="W4" s="3">
        <v>1</v>
      </c>
      <c r="X4" s="4">
        <v>2</v>
      </c>
      <c r="Y4" s="5">
        <v>3</v>
      </c>
      <c r="Z4" s="6" t="s">
        <v>21</v>
      </c>
      <c r="AA4" s="3">
        <v>1</v>
      </c>
      <c r="AB4" s="4">
        <v>2</v>
      </c>
      <c r="AC4" s="5">
        <v>3</v>
      </c>
      <c r="AD4" s="6" t="s">
        <v>21</v>
      </c>
      <c r="AE4" s="3">
        <v>1</v>
      </c>
      <c r="AF4" s="4">
        <v>2</v>
      </c>
      <c r="AG4" s="5">
        <v>3</v>
      </c>
      <c r="AH4" s="6" t="s">
        <v>21</v>
      </c>
      <c r="AI4" s="3">
        <v>1</v>
      </c>
      <c r="AJ4" s="4">
        <v>2</v>
      </c>
      <c r="AK4" s="5">
        <v>3</v>
      </c>
      <c r="AL4" s="6" t="s">
        <v>21</v>
      </c>
      <c r="AM4" s="3">
        <v>1</v>
      </c>
      <c r="AN4" s="4">
        <v>2</v>
      </c>
      <c r="AO4" s="5">
        <v>3</v>
      </c>
      <c r="AP4" s="6" t="s">
        <v>21</v>
      </c>
      <c r="AQ4" s="3">
        <v>1</v>
      </c>
      <c r="AR4" s="4">
        <v>2</v>
      </c>
      <c r="AS4" s="5">
        <v>3</v>
      </c>
      <c r="AT4" s="6" t="s">
        <v>21</v>
      </c>
      <c r="AU4" s="3">
        <v>1</v>
      </c>
      <c r="AV4" s="4">
        <v>2</v>
      </c>
      <c r="AW4" s="5">
        <v>3</v>
      </c>
      <c r="AX4" s="6" t="s">
        <v>21</v>
      </c>
      <c r="AY4" s="3">
        <v>1</v>
      </c>
      <c r="AZ4" s="4">
        <v>2</v>
      </c>
      <c r="BA4" s="5">
        <v>3</v>
      </c>
      <c r="BB4" s="6" t="s">
        <v>21</v>
      </c>
      <c r="BC4" s="3">
        <v>1</v>
      </c>
      <c r="BD4" s="4">
        <v>2</v>
      </c>
      <c r="BE4" s="5">
        <v>3</v>
      </c>
      <c r="BF4" s="6" t="s">
        <v>21</v>
      </c>
      <c r="BG4" s="3">
        <v>1</v>
      </c>
      <c r="BH4" s="4">
        <v>2</v>
      </c>
      <c r="BI4" s="5">
        <v>3</v>
      </c>
      <c r="BJ4" s="6" t="s">
        <v>21</v>
      </c>
      <c r="BK4" s="3">
        <v>1</v>
      </c>
      <c r="BL4" s="4">
        <v>2</v>
      </c>
      <c r="BM4" s="5">
        <v>3</v>
      </c>
      <c r="BN4" s="6" t="s">
        <v>21</v>
      </c>
      <c r="BO4" s="110"/>
    </row>
    <row r="5" spans="1:67" x14ac:dyDescent="0.2">
      <c r="B5" s="8">
        <v>0</v>
      </c>
      <c r="C5" s="9">
        <v>0.1212</v>
      </c>
      <c r="D5" s="10">
        <v>0.1196</v>
      </c>
      <c r="E5" s="10">
        <v>0.1346</v>
      </c>
      <c r="F5" s="11">
        <f>(C5+D5+E5)/3</f>
        <v>0.12513333333333335</v>
      </c>
      <c r="G5" s="9">
        <v>0.1174</v>
      </c>
      <c r="H5" s="10">
        <v>0.1411</v>
      </c>
      <c r="I5" s="10">
        <v>0.13780000000000001</v>
      </c>
      <c r="J5" s="11">
        <f>(G5+H5+I5)/3</f>
        <v>0.1321</v>
      </c>
      <c r="K5" s="9">
        <v>0.12520000000000001</v>
      </c>
      <c r="L5" s="10">
        <v>0.14799999999999999</v>
      </c>
      <c r="M5" s="10">
        <v>0.1321</v>
      </c>
      <c r="N5" s="11">
        <f t="shared" ref="N5:N14" si="0">(K5+L5+M5)/3</f>
        <v>0.1351</v>
      </c>
      <c r="O5" s="9">
        <v>0.12189999999999999</v>
      </c>
      <c r="P5" s="10">
        <v>0.1215</v>
      </c>
      <c r="Q5" s="10">
        <v>0.12920000000000001</v>
      </c>
      <c r="R5" s="11">
        <f>(O5+P5+Q5)/3</f>
        <v>0.12420000000000002</v>
      </c>
      <c r="S5" s="9">
        <v>0.11940000000000001</v>
      </c>
      <c r="T5" s="10">
        <v>0.13020000000000001</v>
      </c>
      <c r="U5" s="10">
        <v>0.1283</v>
      </c>
      <c r="V5" s="11">
        <f>(S5+T5+U5)/3</f>
        <v>0.12596666666666667</v>
      </c>
      <c r="W5" s="9">
        <v>0.12189999999999999</v>
      </c>
      <c r="X5" s="10">
        <v>0.1431</v>
      </c>
      <c r="Y5" s="10">
        <v>0.13539999999999999</v>
      </c>
      <c r="Z5" s="11">
        <f>(W5+X5+Y5)/3</f>
        <v>0.13346666666666665</v>
      </c>
      <c r="AA5" s="9">
        <v>0.12770000000000001</v>
      </c>
      <c r="AB5" s="10">
        <v>0.12520000000000001</v>
      </c>
      <c r="AC5" s="10">
        <v>0.15240000000000001</v>
      </c>
      <c r="AD5" s="11">
        <f>(AA5+AB5+AC5)/3</f>
        <v>0.1351</v>
      </c>
      <c r="AE5" s="9">
        <v>0.12330000000000001</v>
      </c>
      <c r="AF5" s="10">
        <v>0.1356</v>
      </c>
      <c r="AG5" s="10">
        <v>0.1239</v>
      </c>
      <c r="AH5" s="11">
        <f>(AE5+AF5+AG5)/3</f>
        <v>0.12760000000000002</v>
      </c>
      <c r="AI5" s="9">
        <v>0.12759999999999999</v>
      </c>
      <c r="AJ5" s="10">
        <v>0.13120000000000001</v>
      </c>
      <c r="AK5" s="10">
        <v>0.1515</v>
      </c>
      <c r="AL5" s="11">
        <f>(AI5+AJ5+AK5)/3</f>
        <v>0.13676666666666668</v>
      </c>
      <c r="AM5" s="9">
        <v>0.12089999999999999</v>
      </c>
      <c r="AN5" s="10">
        <v>0.1361</v>
      </c>
      <c r="AO5" s="10">
        <v>0.13239999999999999</v>
      </c>
      <c r="AP5" s="11">
        <f>(AM5+AN5+AO5)/3</f>
        <v>0.1298</v>
      </c>
      <c r="AQ5" s="9">
        <v>0.12239999999999999</v>
      </c>
      <c r="AR5" s="10">
        <v>0.1356</v>
      </c>
      <c r="AS5" s="10">
        <v>0.15010000000000001</v>
      </c>
      <c r="AT5" s="11">
        <f>(AQ5+AR5+AS5)/3</f>
        <v>0.13603333333333334</v>
      </c>
      <c r="AU5" s="9">
        <v>0.1182</v>
      </c>
      <c r="AV5" s="10">
        <v>0.12870000000000001</v>
      </c>
      <c r="AW5" s="10">
        <v>0.14949999999999999</v>
      </c>
      <c r="AX5" s="11">
        <f>(AU5+AV5+AW5)/3</f>
        <v>0.13213333333333332</v>
      </c>
      <c r="AY5" s="9">
        <v>0.12280000000000001</v>
      </c>
      <c r="AZ5" s="10">
        <v>0.12089999999999999</v>
      </c>
      <c r="BA5" s="10">
        <v>0.14510000000000001</v>
      </c>
      <c r="BB5" s="11">
        <f>(AY5+AZ5+BA5)/3</f>
        <v>0.12960000000000002</v>
      </c>
      <c r="BC5" s="9">
        <v>0.1207</v>
      </c>
      <c r="BD5" s="10">
        <v>0.12609999999999999</v>
      </c>
      <c r="BE5" s="10">
        <v>0.1338</v>
      </c>
      <c r="BF5" s="11">
        <f>(BC5+BD5+BE5)/3</f>
        <v>0.12686666666666666</v>
      </c>
      <c r="BG5" s="9">
        <v>0.13189999999999999</v>
      </c>
      <c r="BH5" s="10">
        <v>0.15229999999999999</v>
      </c>
      <c r="BI5" s="10">
        <v>0.15939999999999999</v>
      </c>
      <c r="BJ5" s="11">
        <f>(BG5+BH5+BI5)/3</f>
        <v>0.14786666666666667</v>
      </c>
      <c r="BK5" s="9">
        <v>0.11020000000000001</v>
      </c>
      <c r="BL5" s="10">
        <v>0.1205</v>
      </c>
      <c r="BM5" s="10">
        <v>0.1225</v>
      </c>
      <c r="BN5" s="11">
        <f>(BK5+BL5+BM5)/3</f>
        <v>0.11773333333333334</v>
      </c>
      <c r="BO5" s="12">
        <v>0.10219791666666662</v>
      </c>
    </row>
    <row r="6" spans="1:67" x14ac:dyDescent="0.2">
      <c r="B6" s="13">
        <v>1</v>
      </c>
      <c r="C6" s="14">
        <v>0.28120000000000001</v>
      </c>
      <c r="D6" s="15">
        <v>0.30549999999999999</v>
      </c>
      <c r="E6" s="15">
        <v>0.3216</v>
      </c>
      <c r="F6" s="16">
        <f t="shared" ref="F6:F14" si="1">(C6+D6+E6)/3</f>
        <v>0.30276666666666668</v>
      </c>
      <c r="G6" s="14">
        <v>0.2747</v>
      </c>
      <c r="H6" s="15">
        <v>0.31780000000000003</v>
      </c>
      <c r="I6" s="15">
        <v>0.30940000000000001</v>
      </c>
      <c r="J6" s="16">
        <f t="shared" ref="J6:J14" si="2">(G6+H6+I6)/3</f>
        <v>0.30063333333333336</v>
      </c>
      <c r="K6" s="14">
        <v>0.30209999999999998</v>
      </c>
      <c r="L6" s="15">
        <v>0.35360000000000003</v>
      </c>
      <c r="M6" s="15">
        <v>0.35089999999999999</v>
      </c>
      <c r="N6" s="16">
        <f t="shared" si="0"/>
        <v>0.33553333333333329</v>
      </c>
      <c r="O6" s="14">
        <v>0.25390000000000001</v>
      </c>
      <c r="P6" s="15">
        <v>0.28720000000000001</v>
      </c>
      <c r="Q6" s="15">
        <v>0.2923</v>
      </c>
      <c r="R6" s="16">
        <f t="shared" ref="R6:R14" si="3">(O6+P6+Q6)/3</f>
        <v>0.27779999999999999</v>
      </c>
      <c r="S6" s="14">
        <v>0.251</v>
      </c>
      <c r="T6" s="15">
        <v>0.28649999999999998</v>
      </c>
      <c r="U6" s="15">
        <v>0.29480000000000001</v>
      </c>
      <c r="V6" s="16">
        <f t="shared" ref="V6:V14" si="4">(S6+T6+U6)/3</f>
        <v>0.27743333333333337</v>
      </c>
      <c r="W6" s="14">
        <v>0.27400000000000002</v>
      </c>
      <c r="X6" s="15">
        <v>0.31879999999999997</v>
      </c>
      <c r="Y6" s="15">
        <v>0.31680000000000003</v>
      </c>
      <c r="Z6" s="16">
        <f t="shared" ref="Z6:Z14" si="5">(W6+X6+Y6)/3</f>
        <v>0.30319999999999997</v>
      </c>
      <c r="AA6" s="14">
        <v>0.25990000000000002</v>
      </c>
      <c r="AB6" s="15">
        <v>0.26889999999999997</v>
      </c>
      <c r="AC6" s="15">
        <v>0.31659999999999999</v>
      </c>
      <c r="AD6" s="16">
        <f t="shared" ref="AD6:AD14" si="6">(AA6+AB6+AC6)/3</f>
        <v>0.28179999999999999</v>
      </c>
      <c r="AE6" s="14">
        <v>0.2394</v>
      </c>
      <c r="AF6" s="15">
        <v>0.2797</v>
      </c>
      <c r="AG6" s="15">
        <v>0.28799999999999998</v>
      </c>
      <c r="AH6" s="16">
        <f t="shared" ref="AH6:AH14" si="7">(AE6+AF6+AG6)/3</f>
        <v>0.26903333333333329</v>
      </c>
      <c r="AI6" s="14">
        <v>0.28999999999999998</v>
      </c>
      <c r="AJ6" s="15">
        <v>0.31080000000000002</v>
      </c>
      <c r="AK6" s="15">
        <v>0.33040000000000003</v>
      </c>
      <c r="AL6" s="16">
        <f t="shared" ref="AL6:AL14" si="8">(AI6+AJ6+AK6)/3</f>
        <v>0.31040000000000001</v>
      </c>
      <c r="AM6" s="14">
        <v>0.25990000000000002</v>
      </c>
      <c r="AN6" s="15">
        <v>0.29189999999999999</v>
      </c>
      <c r="AO6" s="15">
        <v>0.30740000000000001</v>
      </c>
      <c r="AP6" s="16">
        <f t="shared" ref="AP6:AP14" si="9">(AM6+AN6+AO6)/3</f>
        <v>0.28640000000000004</v>
      </c>
      <c r="AQ6" s="14">
        <v>0.28120000000000001</v>
      </c>
      <c r="AR6" s="15">
        <v>0.29609999999999997</v>
      </c>
      <c r="AS6" s="15">
        <v>0.3165</v>
      </c>
      <c r="AT6" s="16">
        <f t="shared" ref="AT6:AT14" si="10">(AQ6+AR6+AS6)/3</f>
        <v>0.29793333333333333</v>
      </c>
      <c r="AU6" s="14">
        <v>0.26340000000000002</v>
      </c>
      <c r="AV6" s="15">
        <v>0.28299999999999997</v>
      </c>
      <c r="AW6" s="15">
        <v>0.31909999999999999</v>
      </c>
      <c r="AX6" s="16">
        <f t="shared" ref="AX6:AX14" si="11">(AU6+AV6+AW6)/3</f>
        <v>0.28849999999999998</v>
      </c>
      <c r="AY6" s="14">
        <v>0.27950000000000003</v>
      </c>
      <c r="AZ6" s="15">
        <v>0.29449999999999998</v>
      </c>
      <c r="BA6" s="15">
        <v>0.33710000000000001</v>
      </c>
      <c r="BB6" s="16">
        <f t="shared" ref="BB6:BB14" si="12">(AY6+AZ6+BA6)/3</f>
        <v>0.30370000000000003</v>
      </c>
      <c r="BC6" s="14">
        <v>0.28839999999999999</v>
      </c>
      <c r="BD6" s="15">
        <v>0.31440000000000001</v>
      </c>
      <c r="BE6" s="15">
        <v>0.32200000000000001</v>
      </c>
      <c r="BF6" s="16">
        <f t="shared" ref="BF6:BF14" si="13">(BC6+BD6+BE6)/3</f>
        <v>0.30826666666666669</v>
      </c>
      <c r="BG6" s="14">
        <v>0.3513</v>
      </c>
      <c r="BH6" s="15">
        <v>0.38009999999999999</v>
      </c>
      <c r="BI6" s="15">
        <v>0.37559999999999999</v>
      </c>
      <c r="BJ6" s="16">
        <f t="shared" ref="BJ6:BJ14" si="14">(BG6+BH6+BI6)/3</f>
        <v>0.36899999999999999</v>
      </c>
      <c r="BK6" s="14">
        <v>0.1797</v>
      </c>
      <c r="BL6" s="15">
        <v>0.19950000000000001</v>
      </c>
      <c r="BM6" s="15">
        <v>0.21149999999999999</v>
      </c>
      <c r="BN6" s="16">
        <f t="shared" ref="BN6:BN14" si="15">(BK6+BL6+BM6)/3</f>
        <v>0.19689999999999999</v>
      </c>
      <c r="BO6" s="12">
        <v>0.19551874999999996</v>
      </c>
    </row>
    <row r="7" spans="1:67" x14ac:dyDescent="0.2">
      <c r="A7" s="17"/>
      <c r="B7" s="13">
        <v>2</v>
      </c>
      <c r="C7" s="14">
        <v>0.56530000000000002</v>
      </c>
      <c r="D7" s="15">
        <v>0.57110000000000005</v>
      </c>
      <c r="E7" s="15">
        <v>0.60880000000000001</v>
      </c>
      <c r="F7" s="16">
        <f t="shared" si="1"/>
        <v>0.58173333333333332</v>
      </c>
      <c r="G7" s="14">
        <v>0.51819999999999999</v>
      </c>
      <c r="H7" s="15">
        <v>0.56820000000000004</v>
      </c>
      <c r="I7" s="15">
        <v>0.54400000000000004</v>
      </c>
      <c r="J7" s="16">
        <f t="shared" si="2"/>
        <v>0.54346666666666665</v>
      </c>
      <c r="K7" s="14">
        <v>0.61950000000000005</v>
      </c>
      <c r="L7" s="15">
        <v>0.64559999999999995</v>
      </c>
      <c r="M7" s="15">
        <v>0.6321</v>
      </c>
      <c r="N7" s="16">
        <f t="shared" si="0"/>
        <v>0.63239999999999996</v>
      </c>
      <c r="O7" s="14">
        <v>0.52059999999999995</v>
      </c>
      <c r="P7" s="15">
        <v>0.5212</v>
      </c>
      <c r="Q7" s="15">
        <v>0.55130000000000001</v>
      </c>
      <c r="R7" s="16">
        <f t="shared" si="3"/>
        <v>0.53103333333333325</v>
      </c>
      <c r="S7" s="14">
        <v>0.50180000000000002</v>
      </c>
      <c r="T7" s="15">
        <v>0.55210000000000004</v>
      </c>
      <c r="U7" s="15">
        <v>0.53690000000000004</v>
      </c>
      <c r="V7" s="16">
        <f t="shared" si="4"/>
        <v>0.53026666666666677</v>
      </c>
      <c r="W7" s="14">
        <v>0.55020000000000002</v>
      </c>
      <c r="X7" s="15">
        <v>0.58079999999999998</v>
      </c>
      <c r="Y7" s="15">
        <v>0.56179999999999997</v>
      </c>
      <c r="Z7" s="16">
        <f t="shared" si="5"/>
        <v>0.56426666666666669</v>
      </c>
      <c r="AA7" s="14">
        <v>0.52890000000000004</v>
      </c>
      <c r="AB7" s="15">
        <v>0.51070000000000004</v>
      </c>
      <c r="AC7" s="15">
        <v>0.55740000000000001</v>
      </c>
      <c r="AD7" s="16">
        <f t="shared" si="6"/>
        <v>0.53233333333333333</v>
      </c>
      <c r="AE7" s="14">
        <v>0.50919999999999999</v>
      </c>
      <c r="AF7" s="15">
        <v>0.52590000000000003</v>
      </c>
      <c r="AG7" s="15">
        <v>0.49349999999999999</v>
      </c>
      <c r="AH7" s="16">
        <f t="shared" si="7"/>
        <v>0.50953333333333328</v>
      </c>
      <c r="AI7" s="14">
        <v>0.56479999999999997</v>
      </c>
      <c r="AJ7" s="15">
        <v>0.57940000000000003</v>
      </c>
      <c r="AK7" s="15">
        <v>0.58930000000000005</v>
      </c>
      <c r="AL7" s="16">
        <f t="shared" si="8"/>
        <v>0.57783333333333342</v>
      </c>
      <c r="AM7" s="14">
        <v>0.53320000000000001</v>
      </c>
      <c r="AN7" s="15">
        <v>0.55269999999999997</v>
      </c>
      <c r="AO7" s="15">
        <v>0.54669999999999996</v>
      </c>
      <c r="AP7" s="16">
        <f t="shared" si="9"/>
        <v>0.54420000000000002</v>
      </c>
      <c r="AQ7" s="14">
        <v>0.54320000000000002</v>
      </c>
      <c r="AR7" s="15">
        <v>0.55720000000000003</v>
      </c>
      <c r="AS7" s="15">
        <v>0.57030000000000003</v>
      </c>
      <c r="AT7" s="16">
        <f t="shared" si="10"/>
        <v>0.55690000000000006</v>
      </c>
      <c r="AU7" s="14">
        <v>0.52400000000000002</v>
      </c>
      <c r="AV7" s="15">
        <v>0.55940000000000001</v>
      </c>
      <c r="AW7" s="15">
        <v>0.56510000000000005</v>
      </c>
      <c r="AX7" s="16">
        <f t="shared" si="11"/>
        <v>0.5495000000000001</v>
      </c>
      <c r="AY7" s="14">
        <v>0.57010000000000005</v>
      </c>
      <c r="AZ7" s="15">
        <v>0.54220000000000002</v>
      </c>
      <c r="BA7" s="15">
        <v>0.58230000000000004</v>
      </c>
      <c r="BB7" s="16">
        <f t="shared" si="12"/>
        <v>0.56486666666666674</v>
      </c>
      <c r="BC7" s="14">
        <v>0.58540000000000003</v>
      </c>
      <c r="BD7" s="15">
        <v>0.57709999999999995</v>
      </c>
      <c r="BE7" s="15">
        <v>0.61570000000000003</v>
      </c>
      <c r="BF7" s="16">
        <f t="shared" si="13"/>
        <v>0.59273333333333333</v>
      </c>
      <c r="BG7" s="14">
        <v>0.61009999999999998</v>
      </c>
      <c r="BH7" s="15">
        <v>0.6643</v>
      </c>
      <c r="BI7" s="15">
        <v>0.64529999999999998</v>
      </c>
      <c r="BJ7" s="16">
        <f t="shared" si="14"/>
        <v>0.63990000000000002</v>
      </c>
      <c r="BK7" s="14">
        <v>0.29670000000000002</v>
      </c>
      <c r="BL7" s="15">
        <v>0.34399999999999997</v>
      </c>
      <c r="BM7" s="15">
        <v>0.33</v>
      </c>
      <c r="BN7" s="16">
        <f t="shared" si="15"/>
        <v>0.32356666666666672</v>
      </c>
      <c r="BO7" s="12">
        <v>0.31377499999999992</v>
      </c>
    </row>
    <row r="8" spans="1:67" x14ac:dyDescent="0.2">
      <c r="A8" s="17"/>
      <c r="B8" s="13">
        <v>3</v>
      </c>
      <c r="C8" s="14">
        <v>0.64829999999999999</v>
      </c>
      <c r="D8" s="15">
        <v>0.67220000000000002</v>
      </c>
      <c r="E8" s="15">
        <v>0.69089999999999996</v>
      </c>
      <c r="F8" s="16">
        <f t="shared" si="1"/>
        <v>0.67046666666666666</v>
      </c>
      <c r="G8" s="14">
        <v>0.60599999999999998</v>
      </c>
      <c r="H8" s="15">
        <v>0.65669999999999995</v>
      </c>
      <c r="I8" s="15">
        <v>0.64859999999999995</v>
      </c>
      <c r="J8" s="16">
        <f t="shared" si="2"/>
        <v>0.63709999999999989</v>
      </c>
      <c r="K8" s="14">
        <v>0.72870000000000001</v>
      </c>
      <c r="L8" s="15">
        <v>0.75339999999999996</v>
      </c>
      <c r="M8" s="15">
        <v>0.76029999999999998</v>
      </c>
      <c r="N8" s="16">
        <f t="shared" si="0"/>
        <v>0.74746666666666661</v>
      </c>
      <c r="O8" s="14">
        <v>0.57750000000000001</v>
      </c>
      <c r="P8" s="15">
        <v>0.58509999999999995</v>
      </c>
      <c r="Q8" s="15">
        <v>0.60399999999999998</v>
      </c>
      <c r="R8" s="16">
        <f t="shared" si="3"/>
        <v>0.58886666666666665</v>
      </c>
      <c r="S8" s="14">
        <v>0.58279999999999998</v>
      </c>
      <c r="T8" s="15">
        <v>0.60550000000000004</v>
      </c>
      <c r="U8" s="15">
        <v>0.60850000000000004</v>
      </c>
      <c r="V8" s="16">
        <f t="shared" si="4"/>
        <v>0.59893333333333332</v>
      </c>
      <c r="W8" s="14">
        <v>0.60980000000000001</v>
      </c>
      <c r="X8" s="15">
        <v>0.64159999999999995</v>
      </c>
      <c r="Y8" s="15">
        <v>0.67449999999999999</v>
      </c>
      <c r="Z8" s="16">
        <f t="shared" si="5"/>
        <v>0.64196666666666669</v>
      </c>
      <c r="AA8" s="14">
        <v>0.57699999999999996</v>
      </c>
      <c r="AB8" s="15">
        <v>0.58160000000000001</v>
      </c>
      <c r="AC8" s="15">
        <v>0.62029999999999996</v>
      </c>
      <c r="AD8" s="16">
        <f t="shared" si="6"/>
        <v>0.59296666666666653</v>
      </c>
      <c r="AE8" s="14">
        <v>0.54469999999999996</v>
      </c>
      <c r="AF8" s="15">
        <v>0.5716</v>
      </c>
      <c r="AG8" s="15">
        <v>0.56569999999999998</v>
      </c>
      <c r="AH8" s="16">
        <f>(AE8+AF8+AG8)/3</f>
        <v>0.56066666666666665</v>
      </c>
      <c r="AI8" s="14">
        <v>0.63109999999999999</v>
      </c>
      <c r="AJ8" s="15">
        <v>0.64249999999999996</v>
      </c>
      <c r="AK8" s="15">
        <v>0.67989999999999995</v>
      </c>
      <c r="AL8" s="16">
        <f t="shared" si="8"/>
        <v>0.65116666666666667</v>
      </c>
      <c r="AM8" s="14">
        <v>0.59260000000000002</v>
      </c>
      <c r="AN8" s="15">
        <v>0.61680000000000001</v>
      </c>
      <c r="AO8" s="15">
        <v>0.62009999999999998</v>
      </c>
      <c r="AP8" s="16">
        <f t="shared" si="9"/>
        <v>0.60983333333333334</v>
      </c>
      <c r="AQ8" s="14">
        <v>0.60560000000000003</v>
      </c>
      <c r="AR8" s="15">
        <v>0.62460000000000004</v>
      </c>
      <c r="AS8" s="15">
        <v>0.64339999999999997</v>
      </c>
      <c r="AT8" s="16">
        <f t="shared" si="10"/>
        <v>0.62453333333333327</v>
      </c>
      <c r="AU8" s="14">
        <v>0.60060000000000002</v>
      </c>
      <c r="AV8" s="15">
        <v>0.61160000000000003</v>
      </c>
      <c r="AW8" s="15">
        <v>0.64059999999999995</v>
      </c>
      <c r="AX8" s="16">
        <f t="shared" si="11"/>
        <v>0.61760000000000004</v>
      </c>
      <c r="AY8" s="14">
        <v>0.6371</v>
      </c>
      <c r="AZ8" s="15">
        <v>0.64070000000000005</v>
      </c>
      <c r="BA8" s="15">
        <v>0.6794</v>
      </c>
      <c r="BB8" s="16">
        <f t="shared" si="12"/>
        <v>0.65239999999999998</v>
      </c>
      <c r="BC8" s="14">
        <v>0.66920000000000002</v>
      </c>
      <c r="BD8" s="15">
        <v>0.68220000000000003</v>
      </c>
      <c r="BE8" s="15">
        <v>0.70220000000000005</v>
      </c>
      <c r="BF8" s="16">
        <f t="shared" si="13"/>
        <v>0.68453333333333333</v>
      </c>
      <c r="BG8" s="14">
        <v>0.74150000000000005</v>
      </c>
      <c r="BH8" s="15">
        <v>0.79320000000000002</v>
      </c>
      <c r="BI8" s="15">
        <v>0.79659999999999997</v>
      </c>
      <c r="BJ8" s="16">
        <f t="shared" si="14"/>
        <v>0.7770999999999999</v>
      </c>
      <c r="BK8" s="14">
        <v>0.16930000000000001</v>
      </c>
      <c r="BL8" s="15">
        <v>0.191</v>
      </c>
      <c r="BM8" s="15">
        <v>0.19800000000000001</v>
      </c>
      <c r="BN8" s="16">
        <f t="shared" si="15"/>
        <v>0.18610000000000002</v>
      </c>
      <c r="BO8" s="12">
        <v>0.18033958333333336</v>
      </c>
    </row>
    <row r="9" spans="1:67" x14ac:dyDescent="0.2">
      <c r="A9" s="17"/>
      <c r="B9" s="13">
        <v>4</v>
      </c>
      <c r="C9" s="14">
        <v>0.98150000000000004</v>
      </c>
      <c r="D9" s="15">
        <v>0.93969999999999998</v>
      </c>
      <c r="E9" s="15">
        <v>1.0402</v>
      </c>
      <c r="F9" s="16">
        <f t="shared" si="1"/>
        <v>0.98713333333333342</v>
      </c>
      <c r="G9" s="14">
        <v>0.87770000000000004</v>
      </c>
      <c r="H9" s="15">
        <v>1.0205</v>
      </c>
      <c r="I9" s="15">
        <v>0.92649999999999999</v>
      </c>
      <c r="J9" s="16">
        <f t="shared" si="2"/>
        <v>0.94156666666666666</v>
      </c>
      <c r="K9" s="14">
        <v>1.022</v>
      </c>
      <c r="L9" s="15">
        <v>1.0851</v>
      </c>
      <c r="M9" s="15">
        <v>0.98240000000000005</v>
      </c>
      <c r="N9" s="16">
        <f t="shared" si="0"/>
        <v>1.0298333333333334</v>
      </c>
      <c r="O9" s="14">
        <v>0.94359999999999999</v>
      </c>
      <c r="P9" s="15">
        <v>0.84770000000000001</v>
      </c>
      <c r="Q9" s="15">
        <v>0.93310000000000004</v>
      </c>
      <c r="R9" s="16">
        <f t="shared" si="3"/>
        <v>0.90813333333333335</v>
      </c>
      <c r="S9" s="14">
        <v>0.90490000000000004</v>
      </c>
      <c r="T9" s="15">
        <v>0.96619999999999995</v>
      </c>
      <c r="U9" s="15">
        <v>0.88049999999999995</v>
      </c>
      <c r="V9" s="16">
        <f t="shared" si="4"/>
        <v>0.9171999999999999</v>
      </c>
      <c r="W9" s="14">
        <v>0.96679999999999999</v>
      </c>
      <c r="X9" s="15">
        <v>1.0024</v>
      </c>
      <c r="Y9" s="15">
        <v>0.89470000000000005</v>
      </c>
      <c r="Z9" s="16">
        <f t="shared" si="5"/>
        <v>0.95463333333333333</v>
      </c>
      <c r="AA9" s="14">
        <v>0.93310000000000004</v>
      </c>
      <c r="AB9" s="15">
        <v>0.879</v>
      </c>
      <c r="AC9" s="15">
        <v>0.97699999999999998</v>
      </c>
      <c r="AD9" s="16">
        <f t="shared" si="6"/>
        <v>0.92969999999999997</v>
      </c>
      <c r="AE9" s="14">
        <v>0.91900000000000004</v>
      </c>
      <c r="AF9" s="15">
        <v>0.9587</v>
      </c>
      <c r="AG9" s="15">
        <v>0.83650000000000002</v>
      </c>
      <c r="AH9" s="16">
        <f t="shared" si="7"/>
        <v>0.90473333333333328</v>
      </c>
      <c r="AI9" s="14">
        <v>0.97589999999999999</v>
      </c>
      <c r="AJ9" s="15">
        <v>0.89739999999999998</v>
      </c>
      <c r="AK9" s="15">
        <v>1.0302</v>
      </c>
      <c r="AL9" s="16">
        <f t="shared" si="8"/>
        <v>0.96783333333333343</v>
      </c>
      <c r="AM9" s="14">
        <v>0.95830000000000004</v>
      </c>
      <c r="AN9" s="15">
        <v>0.96940000000000004</v>
      </c>
      <c r="AO9" s="15">
        <v>0.88580000000000003</v>
      </c>
      <c r="AP9" s="16">
        <f t="shared" si="9"/>
        <v>0.93783333333333341</v>
      </c>
      <c r="AQ9" s="14">
        <v>0.9526</v>
      </c>
      <c r="AR9" s="15">
        <v>0.90429999999999999</v>
      </c>
      <c r="AS9" s="15">
        <v>1.0045999999999999</v>
      </c>
      <c r="AT9" s="16">
        <f t="shared" si="10"/>
        <v>0.95383333333333331</v>
      </c>
      <c r="AU9" s="14">
        <v>0.9113</v>
      </c>
      <c r="AV9" s="15">
        <v>0.99099999999999999</v>
      </c>
      <c r="AW9" s="15">
        <v>1.0071000000000001</v>
      </c>
      <c r="AX9" s="16">
        <f t="shared" si="11"/>
        <v>0.96979999999999988</v>
      </c>
      <c r="AY9" s="14">
        <v>0.99680000000000002</v>
      </c>
      <c r="AZ9" s="15">
        <v>0.90849999999999997</v>
      </c>
      <c r="BA9" s="15">
        <v>1.0347999999999999</v>
      </c>
      <c r="BB9" s="16">
        <f t="shared" si="12"/>
        <v>0.98003333333333342</v>
      </c>
      <c r="BC9" s="14">
        <v>0.99860000000000004</v>
      </c>
      <c r="BD9" s="15">
        <v>0.92369999999999997</v>
      </c>
      <c r="BE9" s="15">
        <v>1.0330999999999999</v>
      </c>
      <c r="BF9" s="16">
        <f t="shared" si="13"/>
        <v>0.98513333333333331</v>
      </c>
      <c r="BG9" s="14">
        <v>0.9103</v>
      </c>
      <c r="BH9" s="15">
        <v>1.1076999999999999</v>
      </c>
      <c r="BI9" s="15">
        <v>1.0612999999999999</v>
      </c>
      <c r="BJ9" s="16">
        <f t="shared" si="14"/>
        <v>1.0264333333333333</v>
      </c>
      <c r="BK9" s="14">
        <v>0.17399999999999999</v>
      </c>
      <c r="BL9" s="15">
        <v>0.27700000000000002</v>
      </c>
      <c r="BM9" s="15">
        <v>0.1552</v>
      </c>
      <c r="BN9" s="16">
        <f t="shared" si="15"/>
        <v>0.2020666666666667</v>
      </c>
      <c r="BO9" s="18">
        <v>0.47004791666666684</v>
      </c>
    </row>
    <row r="10" spans="1:67" x14ac:dyDescent="0.2">
      <c r="B10" s="13">
        <v>5</v>
      </c>
      <c r="C10" s="14">
        <v>1.0361</v>
      </c>
      <c r="D10" s="15">
        <v>1.0659000000000001</v>
      </c>
      <c r="E10" s="15">
        <v>1.0630999999999999</v>
      </c>
      <c r="F10" s="16">
        <f t="shared" si="1"/>
        <v>1.0550333333333335</v>
      </c>
      <c r="G10" s="14">
        <v>1.0293000000000001</v>
      </c>
      <c r="H10" s="15">
        <v>1.0658000000000001</v>
      </c>
      <c r="I10" s="15">
        <v>1.0781000000000001</v>
      </c>
      <c r="J10" s="16">
        <f t="shared" si="2"/>
        <v>1.0577333333333334</v>
      </c>
      <c r="K10" s="14">
        <v>1.0590999999999999</v>
      </c>
      <c r="L10" s="15">
        <v>1.0933999999999999</v>
      </c>
      <c r="M10" s="15">
        <v>1.1182000000000001</v>
      </c>
      <c r="N10" s="16">
        <f t="shared" si="0"/>
        <v>1.0902333333333332</v>
      </c>
      <c r="O10" s="14">
        <v>1.0046999999999999</v>
      </c>
      <c r="P10" s="15">
        <v>1.0283</v>
      </c>
      <c r="Q10" s="15">
        <v>1.0271999999999999</v>
      </c>
      <c r="R10" s="16">
        <f t="shared" si="3"/>
        <v>1.0200666666666667</v>
      </c>
      <c r="S10" s="14">
        <v>1.0145</v>
      </c>
      <c r="T10" s="15">
        <v>1.0266</v>
      </c>
      <c r="U10" s="15">
        <v>1.0629</v>
      </c>
      <c r="V10" s="16">
        <f t="shared" si="4"/>
        <v>1.0346666666666666</v>
      </c>
      <c r="W10" s="14">
        <v>1.0172000000000001</v>
      </c>
      <c r="X10" s="15">
        <v>1.0634999999999999</v>
      </c>
      <c r="Y10" s="15">
        <v>1.0660000000000001</v>
      </c>
      <c r="Z10" s="16">
        <f t="shared" si="5"/>
        <v>1.0488999999999999</v>
      </c>
      <c r="AA10" s="14">
        <v>0.99980000000000002</v>
      </c>
      <c r="AB10" s="15">
        <v>1.0034000000000001</v>
      </c>
      <c r="AC10" s="15">
        <v>1.0739000000000001</v>
      </c>
      <c r="AD10" s="16">
        <f t="shared" si="6"/>
        <v>1.0257000000000001</v>
      </c>
      <c r="AE10" s="14">
        <v>0.97509999999999997</v>
      </c>
      <c r="AF10" s="15">
        <v>0.99780000000000002</v>
      </c>
      <c r="AG10" s="15">
        <v>1.0166999999999999</v>
      </c>
      <c r="AH10" s="16">
        <f t="shared" si="7"/>
        <v>0.99653333333333338</v>
      </c>
      <c r="AI10" s="14">
        <v>1.0250999999999999</v>
      </c>
      <c r="AJ10" s="15">
        <v>1.05</v>
      </c>
      <c r="AK10" s="15">
        <v>1.0615000000000001</v>
      </c>
      <c r="AL10" s="16">
        <f t="shared" si="8"/>
        <v>1.0455333333333334</v>
      </c>
      <c r="AM10" s="14">
        <v>1.0089999999999999</v>
      </c>
      <c r="AN10" s="15">
        <v>1.0273000000000001</v>
      </c>
      <c r="AO10" s="15">
        <v>1.0533999999999999</v>
      </c>
      <c r="AP10" s="16">
        <f t="shared" si="9"/>
        <v>1.0298999999999998</v>
      </c>
      <c r="AQ10" s="14">
        <v>1.0147999999999999</v>
      </c>
      <c r="AR10" s="15">
        <v>1.0389999999999999</v>
      </c>
      <c r="AS10" s="15">
        <v>1.0556000000000001</v>
      </c>
      <c r="AT10" s="16">
        <f t="shared" si="10"/>
        <v>1.0364666666666666</v>
      </c>
      <c r="AU10" s="14">
        <v>1.0246</v>
      </c>
      <c r="AV10" s="15">
        <v>1.0271999999999999</v>
      </c>
      <c r="AW10" s="15">
        <v>1.0676000000000001</v>
      </c>
      <c r="AX10" s="16">
        <f t="shared" si="11"/>
        <v>1.0398000000000001</v>
      </c>
      <c r="AY10" s="14">
        <v>1.0327</v>
      </c>
      <c r="AZ10" s="15">
        <v>1.0524</v>
      </c>
      <c r="BA10" s="15">
        <v>1.0817000000000001</v>
      </c>
      <c r="BB10" s="16">
        <f t="shared" si="12"/>
        <v>1.0555999999999999</v>
      </c>
      <c r="BC10" s="14">
        <v>1.0585</v>
      </c>
      <c r="BD10" s="15">
        <v>1.0632999999999999</v>
      </c>
      <c r="BE10" s="15">
        <v>1.0679000000000001</v>
      </c>
      <c r="BF10" s="16">
        <f t="shared" si="13"/>
        <v>1.0632333333333335</v>
      </c>
      <c r="BG10" s="14">
        <v>1.0905</v>
      </c>
      <c r="BH10" s="15">
        <v>1.1087</v>
      </c>
      <c r="BI10" s="15">
        <v>1.1324000000000001</v>
      </c>
      <c r="BJ10" s="16">
        <f t="shared" si="14"/>
        <v>1.1105333333333334</v>
      </c>
      <c r="BK10" s="14">
        <v>0.1898</v>
      </c>
      <c r="BL10" s="15">
        <v>0.19589999999999999</v>
      </c>
      <c r="BM10" s="15">
        <v>0.21260000000000001</v>
      </c>
      <c r="BN10" s="16">
        <f t="shared" si="15"/>
        <v>0.19943333333333335</v>
      </c>
      <c r="BO10" s="18">
        <v>0.51249583333333337</v>
      </c>
    </row>
    <row r="11" spans="1:67" x14ac:dyDescent="0.2">
      <c r="B11" s="13">
        <v>6</v>
      </c>
      <c r="C11" s="14">
        <v>1.1100000000000001</v>
      </c>
      <c r="D11" s="15">
        <v>1.1318999999999999</v>
      </c>
      <c r="E11" s="15">
        <v>1.1366000000000001</v>
      </c>
      <c r="F11" s="16">
        <f t="shared" si="1"/>
        <v>1.1261666666666668</v>
      </c>
      <c r="G11" s="14">
        <v>1.1091</v>
      </c>
      <c r="H11" s="15">
        <v>1.1559999999999999</v>
      </c>
      <c r="I11" s="15">
        <v>1.141</v>
      </c>
      <c r="J11" s="16">
        <f t="shared" si="2"/>
        <v>1.1353666666666666</v>
      </c>
      <c r="K11" s="14">
        <v>1.1222000000000001</v>
      </c>
      <c r="L11" s="15">
        <v>1.1657</v>
      </c>
      <c r="M11" s="15">
        <v>1.1593</v>
      </c>
      <c r="N11" s="16">
        <f t="shared" si="0"/>
        <v>1.1490666666666667</v>
      </c>
      <c r="O11" s="14">
        <v>1.1174999999999999</v>
      </c>
      <c r="P11" s="15">
        <v>1.1161000000000001</v>
      </c>
      <c r="Q11" s="15">
        <v>1.1339999999999999</v>
      </c>
      <c r="R11" s="16">
        <f t="shared" si="3"/>
        <v>1.1225333333333334</v>
      </c>
      <c r="S11" s="14">
        <v>1.1192</v>
      </c>
      <c r="T11" s="15">
        <v>1.1294999999999999</v>
      </c>
      <c r="U11" s="15">
        <v>1.1425000000000001</v>
      </c>
      <c r="V11" s="16">
        <f t="shared" si="4"/>
        <v>1.1304000000000001</v>
      </c>
      <c r="W11" s="14">
        <v>1.1093</v>
      </c>
      <c r="X11" s="15">
        <v>1.1548</v>
      </c>
      <c r="Y11" s="15">
        <v>1.1287</v>
      </c>
      <c r="Z11" s="16">
        <f t="shared" si="5"/>
        <v>1.1309333333333333</v>
      </c>
      <c r="AA11" s="14">
        <v>1.1093</v>
      </c>
      <c r="AB11" s="15">
        <v>1.1101000000000001</v>
      </c>
      <c r="AC11" s="15">
        <v>1.1380999999999999</v>
      </c>
      <c r="AD11" s="16">
        <f t="shared" si="6"/>
        <v>1.1191666666666666</v>
      </c>
      <c r="AE11" s="14">
        <v>1.1024</v>
      </c>
      <c r="AF11" s="15">
        <v>1.133</v>
      </c>
      <c r="AG11" s="15">
        <v>1.1223000000000001</v>
      </c>
      <c r="AH11" s="16">
        <f t="shared" si="7"/>
        <v>1.1192333333333335</v>
      </c>
      <c r="AI11" s="14">
        <v>1.1141000000000001</v>
      </c>
      <c r="AJ11" s="15">
        <v>1.1156999999999999</v>
      </c>
      <c r="AK11" s="15">
        <v>1.1403000000000001</v>
      </c>
      <c r="AL11" s="16">
        <f>(AI11+AJ11+AK11)/3</f>
        <v>1.1233666666666666</v>
      </c>
      <c r="AM11" s="14">
        <v>1.1134999999999999</v>
      </c>
      <c r="AN11" s="15">
        <v>1.1203000000000001</v>
      </c>
      <c r="AO11" s="15">
        <v>1.1326000000000001</v>
      </c>
      <c r="AP11" s="16">
        <f t="shared" si="9"/>
        <v>1.1221333333333334</v>
      </c>
      <c r="AQ11" s="14">
        <v>1.1123000000000001</v>
      </c>
      <c r="AR11" s="15">
        <v>1.1378999999999999</v>
      </c>
      <c r="AS11" s="15">
        <v>1.1457999999999999</v>
      </c>
      <c r="AT11" s="16">
        <f t="shared" si="10"/>
        <v>1.1319999999999999</v>
      </c>
      <c r="AU11" s="14">
        <v>1.1211</v>
      </c>
      <c r="AV11" s="15">
        <v>1.1322000000000001</v>
      </c>
      <c r="AW11" s="15">
        <v>1.167</v>
      </c>
      <c r="AX11" s="16">
        <f t="shared" si="11"/>
        <v>1.1401000000000001</v>
      </c>
      <c r="AY11" s="14">
        <v>1.121</v>
      </c>
      <c r="AZ11" s="15">
        <v>1.1254</v>
      </c>
      <c r="BA11" s="15">
        <v>1.1515</v>
      </c>
      <c r="BB11" s="16">
        <f t="shared" si="12"/>
        <v>1.1326333333333334</v>
      </c>
      <c r="BC11" s="14">
        <v>1.1237999999999999</v>
      </c>
      <c r="BD11" s="15">
        <v>1.1177999999999999</v>
      </c>
      <c r="BE11" s="15">
        <v>1.1457999999999999</v>
      </c>
      <c r="BF11" s="16">
        <f t="shared" si="13"/>
        <v>1.1291333333333333</v>
      </c>
      <c r="BG11" s="14">
        <v>1.1056999999999999</v>
      </c>
      <c r="BH11" s="15">
        <v>1.1654</v>
      </c>
      <c r="BI11" s="15">
        <v>1.1729000000000001</v>
      </c>
      <c r="BJ11" s="16">
        <f t="shared" si="14"/>
        <v>1.1479999999999999</v>
      </c>
      <c r="BK11" s="14">
        <v>0.18179999999999999</v>
      </c>
      <c r="BL11" s="15">
        <v>0.2001</v>
      </c>
      <c r="BM11" s="15">
        <v>0.21190000000000001</v>
      </c>
      <c r="BN11" s="16">
        <f t="shared" si="15"/>
        <v>0.19793333333333332</v>
      </c>
      <c r="BO11" s="18">
        <v>0.54377083333333343</v>
      </c>
    </row>
    <row r="12" spans="1:67" x14ac:dyDescent="0.2">
      <c r="B12" s="13">
        <v>22</v>
      </c>
      <c r="C12" s="14">
        <v>1.1379999999999999</v>
      </c>
      <c r="D12" s="15">
        <v>1.167</v>
      </c>
      <c r="E12" s="15">
        <v>1.1721999999999999</v>
      </c>
      <c r="F12" s="16">
        <f t="shared" si="1"/>
        <v>1.1590666666666667</v>
      </c>
      <c r="G12" s="14">
        <v>1.1337999999999999</v>
      </c>
      <c r="H12" s="15">
        <v>1.1879</v>
      </c>
      <c r="I12" s="15">
        <v>1.1489</v>
      </c>
      <c r="J12" s="16">
        <f t="shared" si="2"/>
        <v>1.1568666666666667</v>
      </c>
      <c r="K12" s="14">
        <v>1.1692</v>
      </c>
      <c r="L12" s="15">
        <v>1.2010000000000001</v>
      </c>
      <c r="M12" s="15">
        <v>1.1829000000000001</v>
      </c>
      <c r="N12" s="16">
        <f t="shared" si="0"/>
        <v>1.1843666666666668</v>
      </c>
      <c r="O12" s="14">
        <v>1.1567000000000001</v>
      </c>
      <c r="P12" s="15">
        <v>1.1416999999999999</v>
      </c>
      <c r="Q12" s="15">
        <v>1.1696</v>
      </c>
      <c r="R12" s="16">
        <f t="shared" si="3"/>
        <v>1.1559999999999999</v>
      </c>
      <c r="S12" s="14">
        <v>1.1581999999999999</v>
      </c>
      <c r="T12" s="15">
        <v>1.1696</v>
      </c>
      <c r="U12" s="15">
        <v>1.1692</v>
      </c>
      <c r="V12" s="16">
        <f t="shared" si="4"/>
        <v>1.1656666666666666</v>
      </c>
      <c r="W12" s="14">
        <v>1.1367</v>
      </c>
      <c r="X12" s="15">
        <v>1.1884999999999999</v>
      </c>
      <c r="Y12" s="15">
        <v>1.1437999999999999</v>
      </c>
      <c r="Z12" s="16">
        <f t="shared" si="5"/>
        <v>1.1563333333333332</v>
      </c>
      <c r="AA12" s="14">
        <v>1.1347</v>
      </c>
      <c r="AB12" s="15">
        <v>1.1465000000000001</v>
      </c>
      <c r="AC12" s="15">
        <v>1.1503000000000001</v>
      </c>
      <c r="AD12" s="16">
        <f t="shared" si="6"/>
        <v>1.1438333333333335</v>
      </c>
      <c r="AE12" s="14">
        <v>1.1377999999999999</v>
      </c>
      <c r="AF12" s="15">
        <v>1.1362000000000001</v>
      </c>
      <c r="AG12" s="15">
        <v>1.1152</v>
      </c>
      <c r="AH12" s="16">
        <f t="shared" si="7"/>
        <v>1.1297333333333333</v>
      </c>
      <c r="AI12" s="14">
        <v>1.1347</v>
      </c>
      <c r="AJ12" s="15">
        <v>1.1355999999999999</v>
      </c>
      <c r="AK12" s="15">
        <v>1.1458999999999999</v>
      </c>
      <c r="AL12" s="16">
        <f>(AI12+AJ12+AK12)/3</f>
        <v>1.1387333333333334</v>
      </c>
      <c r="AM12" s="14">
        <v>1.1451</v>
      </c>
      <c r="AN12" s="15">
        <v>1.1435999999999999</v>
      </c>
      <c r="AO12" s="15">
        <v>1.1485000000000001</v>
      </c>
      <c r="AP12" s="16">
        <f t="shared" si="9"/>
        <v>1.1457333333333333</v>
      </c>
      <c r="AQ12" s="14">
        <v>1.1353</v>
      </c>
      <c r="AR12" s="15">
        <v>1.1656</v>
      </c>
      <c r="AS12" s="15">
        <v>1.1581999999999999</v>
      </c>
      <c r="AT12" s="16">
        <f t="shared" si="10"/>
        <v>1.1530333333333334</v>
      </c>
      <c r="AU12" s="14">
        <v>1.1677</v>
      </c>
      <c r="AV12" s="15">
        <v>1.1653</v>
      </c>
      <c r="AW12" s="15">
        <v>1.1548</v>
      </c>
      <c r="AX12" s="16">
        <f t="shared" si="11"/>
        <v>1.1626000000000001</v>
      </c>
      <c r="AY12" s="14">
        <v>1.1631</v>
      </c>
      <c r="AZ12" s="15">
        <v>1.1677999999999999</v>
      </c>
      <c r="BA12" s="15">
        <v>1.1774</v>
      </c>
      <c r="BB12" s="16">
        <f t="shared" si="12"/>
        <v>1.1694333333333333</v>
      </c>
      <c r="BC12" s="14">
        <v>1.18</v>
      </c>
      <c r="BD12" s="15">
        <v>1.1636</v>
      </c>
      <c r="BE12" s="15">
        <v>1.1948000000000001</v>
      </c>
      <c r="BF12" s="16">
        <f t="shared" si="13"/>
        <v>1.1794666666666667</v>
      </c>
      <c r="BG12" s="14">
        <v>1.1914</v>
      </c>
      <c r="BH12" s="15">
        <v>1.2047000000000001</v>
      </c>
      <c r="BI12" s="15">
        <v>1.2337</v>
      </c>
      <c r="BJ12" s="16">
        <f t="shared" si="14"/>
        <v>1.2099333333333335</v>
      </c>
      <c r="BK12" s="14">
        <v>0.31559999999999999</v>
      </c>
      <c r="BL12" s="15">
        <v>0.32400000000000001</v>
      </c>
      <c r="BM12" s="15">
        <v>0.33900000000000002</v>
      </c>
      <c r="BN12" s="16">
        <f t="shared" si="15"/>
        <v>0.32619999999999999</v>
      </c>
      <c r="BO12" s="18">
        <v>0.60767291666666667</v>
      </c>
    </row>
    <row r="13" spans="1:67" x14ac:dyDescent="0.2">
      <c r="B13" s="13">
        <v>23</v>
      </c>
      <c r="C13" s="14">
        <v>0.96950000000000003</v>
      </c>
      <c r="D13" s="15">
        <v>1.0436000000000001</v>
      </c>
      <c r="E13" s="15">
        <v>1.0190999999999999</v>
      </c>
      <c r="F13" s="16">
        <f t="shared" si="1"/>
        <v>1.0107333333333333</v>
      </c>
      <c r="G13" s="14">
        <v>1.0197000000000001</v>
      </c>
      <c r="H13" s="15">
        <v>1.0471999999999999</v>
      </c>
      <c r="I13" s="15">
        <v>1.0402</v>
      </c>
      <c r="J13" s="16">
        <f t="shared" si="2"/>
        <v>1.0357000000000001</v>
      </c>
      <c r="K13" s="14">
        <v>1.0145999999999999</v>
      </c>
      <c r="L13" s="15">
        <v>1.0333000000000001</v>
      </c>
      <c r="M13" s="15">
        <v>1.0729</v>
      </c>
      <c r="N13" s="16">
        <f t="shared" si="0"/>
        <v>1.0402666666666667</v>
      </c>
      <c r="O13" s="14">
        <v>0.9859</v>
      </c>
      <c r="P13" s="15">
        <v>1.0368999999999999</v>
      </c>
      <c r="Q13" s="15">
        <v>1.0346</v>
      </c>
      <c r="R13" s="16">
        <f t="shared" si="3"/>
        <v>1.0191333333333334</v>
      </c>
      <c r="S13" s="14">
        <v>1.0190999999999999</v>
      </c>
      <c r="T13" s="15">
        <v>1.0205</v>
      </c>
      <c r="U13" s="15">
        <v>1.0637000000000001</v>
      </c>
      <c r="V13" s="16">
        <f t="shared" si="4"/>
        <v>1.0344333333333333</v>
      </c>
      <c r="W13" s="14">
        <v>0.98150000000000004</v>
      </c>
      <c r="X13" s="15">
        <v>1.0392999999999999</v>
      </c>
      <c r="Y13" s="15">
        <v>1.0468</v>
      </c>
      <c r="Z13" s="16">
        <f t="shared" si="5"/>
        <v>1.0225333333333333</v>
      </c>
      <c r="AA13" s="14">
        <v>0.97760000000000002</v>
      </c>
      <c r="AB13" s="15">
        <v>1.02</v>
      </c>
      <c r="AC13" s="15">
        <v>1.0424</v>
      </c>
      <c r="AD13" s="16">
        <f t="shared" si="6"/>
        <v>1.0133333333333334</v>
      </c>
      <c r="AE13" s="14">
        <v>0.9798</v>
      </c>
      <c r="AF13" s="15">
        <v>1.0087999999999999</v>
      </c>
      <c r="AG13" s="15">
        <v>1.0164</v>
      </c>
      <c r="AH13" s="16">
        <f t="shared" si="7"/>
        <v>1.0016666666666667</v>
      </c>
      <c r="AI13" s="14">
        <v>0.96740000000000004</v>
      </c>
      <c r="AJ13" s="15">
        <v>1.0241</v>
      </c>
      <c r="AK13" s="15">
        <v>1.0105999999999999</v>
      </c>
      <c r="AL13" s="16">
        <f t="shared" si="8"/>
        <v>1.0006999999999999</v>
      </c>
      <c r="AM13" s="14">
        <v>0.98170000000000002</v>
      </c>
      <c r="AN13" s="15">
        <v>0.99370000000000003</v>
      </c>
      <c r="AO13" s="15">
        <v>1.0444</v>
      </c>
      <c r="AP13" s="16">
        <f t="shared" si="9"/>
        <v>1.0065999999999999</v>
      </c>
      <c r="AQ13" s="14">
        <v>0.98280000000000001</v>
      </c>
      <c r="AR13" s="15">
        <v>1.0499000000000001</v>
      </c>
      <c r="AS13" s="15">
        <v>1.0266999999999999</v>
      </c>
      <c r="AT13" s="16">
        <f t="shared" si="10"/>
        <v>1.0198</v>
      </c>
      <c r="AU13" s="14">
        <v>1.0335000000000001</v>
      </c>
      <c r="AV13" s="15">
        <v>1.0039</v>
      </c>
      <c r="AW13" s="15">
        <v>1.0427</v>
      </c>
      <c r="AX13" s="16">
        <f t="shared" si="11"/>
        <v>1.0266999999999999</v>
      </c>
      <c r="AY13" s="14">
        <v>1.0044999999999999</v>
      </c>
      <c r="AZ13" s="15">
        <v>1.0484</v>
      </c>
      <c r="BA13" s="15">
        <v>1.0519000000000001</v>
      </c>
      <c r="BB13" s="16">
        <f t="shared" si="12"/>
        <v>1.0349333333333333</v>
      </c>
      <c r="BC13" s="14">
        <v>1.0130999999999999</v>
      </c>
      <c r="BD13" s="15">
        <v>1.0545</v>
      </c>
      <c r="BE13" s="15">
        <v>1.0394000000000001</v>
      </c>
      <c r="BF13" s="16">
        <f t="shared" si="13"/>
        <v>1.0356666666666665</v>
      </c>
      <c r="BG13" s="14">
        <v>1.083</v>
      </c>
      <c r="BH13" s="15">
        <v>1.0608</v>
      </c>
      <c r="BI13" s="15">
        <v>1.1197999999999999</v>
      </c>
      <c r="BJ13" s="16">
        <f t="shared" si="14"/>
        <v>1.0878666666666665</v>
      </c>
      <c r="BK13" s="14">
        <v>0.19359999999999999</v>
      </c>
      <c r="BL13" s="15">
        <v>0.16300000000000001</v>
      </c>
      <c r="BM13" s="15">
        <v>0.23250000000000001</v>
      </c>
      <c r="BN13" s="16">
        <f t="shared" si="15"/>
        <v>0.19636666666666669</v>
      </c>
      <c r="BO13" s="18">
        <v>0.4846333333333333</v>
      </c>
    </row>
    <row r="14" spans="1:67" ht="13.5" thickBot="1" x14ac:dyDescent="0.25">
      <c r="B14" s="19">
        <v>24</v>
      </c>
      <c r="C14" s="20">
        <v>1.0223</v>
      </c>
      <c r="D14" s="21">
        <v>1.0251999999999999</v>
      </c>
      <c r="E14" s="21">
        <v>1.0406</v>
      </c>
      <c r="F14" s="22">
        <f t="shared" si="1"/>
        <v>1.0293666666666665</v>
      </c>
      <c r="G14" s="20">
        <v>1.0202</v>
      </c>
      <c r="H14" s="21">
        <v>1.0629</v>
      </c>
      <c r="I14" s="21">
        <v>1.0342</v>
      </c>
      <c r="J14" s="22">
        <f t="shared" si="2"/>
        <v>1.0391000000000001</v>
      </c>
      <c r="K14" s="20">
        <v>1.0550999999999999</v>
      </c>
      <c r="L14" s="21">
        <v>1.0644</v>
      </c>
      <c r="M14" s="21">
        <v>1.0607</v>
      </c>
      <c r="N14" s="22">
        <f t="shared" si="0"/>
        <v>1.0600666666666667</v>
      </c>
      <c r="O14" s="20">
        <v>1.0157</v>
      </c>
      <c r="P14" s="21">
        <v>1.0065</v>
      </c>
      <c r="Q14" s="21">
        <v>1.0377000000000001</v>
      </c>
      <c r="R14" s="22">
        <f t="shared" si="3"/>
        <v>1.0199666666666667</v>
      </c>
      <c r="S14" s="20">
        <v>1.0422</v>
      </c>
      <c r="T14" s="21">
        <v>1.0451999999999999</v>
      </c>
      <c r="U14" s="21">
        <v>1.0384</v>
      </c>
      <c r="V14" s="22">
        <f t="shared" si="4"/>
        <v>1.0419333333333334</v>
      </c>
      <c r="W14" s="20">
        <v>1.0251999999999999</v>
      </c>
      <c r="X14" s="21">
        <v>1.0603</v>
      </c>
      <c r="Y14" s="21">
        <v>1.0254000000000001</v>
      </c>
      <c r="Z14" s="22">
        <f t="shared" si="5"/>
        <v>1.0369666666666666</v>
      </c>
      <c r="AA14" s="20">
        <v>1.0072000000000001</v>
      </c>
      <c r="AB14" s="21">
        <v>1.0085</v>
      </c>
      <c r="AC14" s="21">
        <v>1.0306</v>
      </c>
      <c r="AD14" s="22">
        <f t="shared" si="6"/>
        <v>1.0154333333333332</v>
      </c>
      <c r="AE14" s="20">
        <v>1.0003</v>
      </c>
      <c r="AF14" s="21">
        <v>1.0253000000000001</v>
      </c>
      <c r="AG14" s="21">
        <v>1.0066999999999999</v>
      </c>
      <c r="AH14" s="22">
        <f t="shared" si="7"/>
        <v>1.0107666666666666</v>
      </c>
      <c r="AI14" s="20">
        <v>0.99950000000000006</v>
      </c>
      <c r="AJ14" s="21">
        <v>0.99350000000000005</v>
      </c>
      <c r="AK14" s="21">
        <v>1.0283</v>
      </c>
      <c r="AL14" s="22">
        <f t="shared" si="8"/>
        <v>1.0071000000000001</v>
      </c>
      <c r="AM14" s="20">
        <v>1.0229999999999999</v>
      </c>
      <c r="AN14" s="21">
        <v>1.0184</v>
      </c>
      <c r="AO14" s="21">
        <v>1.0278</v>
      </c>
      <c r="AP14" s="22">
        <f t="shared" si="9"/>
        <v>1.0230666666666666</v>
      </c>
      <c r="AQ14" s="20">
        <v>1.0142</v>
      </c>
      <c r="AR14" s="21">
        <v>1.0274000000000001</v>
      </c>
      <c r="AS14" s="21">
        <v>1.0459000000000001</v>
      </c>
      <c r="AT14" s="22">
        <f t="shared" si="10"/>
        <v>1.0291666666666666</v>
      </c>
      <c r="AU14" s="20">
        <v>1.0194000000000001</v>
      </c>
      <c r="AV14" s="21">
        <v>1.0262</v>
      </c>
      <c r="AW14" s="21">
        <v>1.0645</v>
      </c>
      <c r="AX14" s="22">
        <f t="shared" si="11"/>
        <v>1.0367</v>
      </c>
      <c r="AY14" s="20">
        <v>1.024</v>
      </c>
      <c r="AZ14" s="21">
        <v>1.0236000000000001</v>
      </c>
      <c r="BA14" s="21">
        <v>1.0707</v>
      </c>
      <c r="BB14" s="22">
        <f t="shared" si="12"/>
        <v>1.0394333333333334</v>
      </c>
      <c r="BC14" s="20">
        <v>1.0457000000000001</v>
      </c>
      <c r="BD14" s="21">
        <v>1.0270999999999999</v>
      </c>
      <c r="BE14" s="21">
        <v>1.0557000000000001</v>
      </c>
      <c r="BF14" s="22">
        <f t="shared" si="13"/>
        <v>1.0428333333333333</v>
      </c>
      <c r="BG14" s="20">
        <v>1.0599000000000001</v>
      </c>
      <c r="BH14" s="21">
        <v>1.0860000000000001</v>
      </c>
      <c r="BI14" s="21">
        <v>1.1254</v>
      </c>
      <c r="BJ14" s="22">
        <f t="shared" si="14"/>
        <v>1.0904333333333334</v>
      </c>
      <c r="BK14" s="20">
        <v>0.21329999999999999</v>
      </c>
      <c r="BL14" s="21">
        <v>0.20269999999999999</v>
      </c>
      <c r="BM14" s="21">
        <v>0.2177</v>
      </c>
      <c r="BN14" s="22">
        <f t="shared" si="15"/>
        <v>0.2112333333333333</v>
      </c>
      <c r="BO14" s="23">
        <v>0.50115416666666668</v>
      </c>
    </row>
    <row r="16" spans="1:67" s="24" customFormat="1" ht="13.5" thickBot="1" x14ac:dyDescent="0.25"/>
    <row r="17" spans="1:66" ht="13.5" thickBot="1" x14ac:dyDescent="0.25">
      <c r="A17" s="1" t="s">
        <v>22</v>
      </c>
      <c r="B17" s="111" t="s">
        <v>1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112"/>
      <c r="AU17" s="112"/>
      <c r="AV17" s="112"/>
      <c r="AW17" s="112"/>
      <c r="AX17" s="112"/>
      <c r="AY17" s="112"/>
      <c r="AZ17" s="112"/>
      <c r="BA17" s="112"/>
      <c r="BB17" s="112"/>
      <c r="BC17" s="112"/>
      <c r="BD17" s="112"/>
      <c r="BE17" s="112"/>
      <c r="BF17" s="112"/>
      <c r="BG17" s="112"/>
      <c r="BH17" s="112"/>
      <c r="BI17" s="112"/>
      <c r="BJ17" s="112"/>
      <c r="BK17" s="112"/>
      <c r="BL17" s="112"/>
      <c r="BM17" s="112"/>
      <c r="BN17" s="113"/>
    </row>
    <row r="18" spans="1:66" ht="13.5" thickBot="1" x14ac:dyDescent="0.25">
      <c r="B18" s="106" t="s">
        <v>2</v>
      </c>
      <c r="C18" s="105" t="s">
        <v>23</v>
      </c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  <c r="BI18" s="112"/>
      <c r="BJ18" s="112"/>
      <c r="BK18" s="112"/>
      <c r="BL18" s="112"/>
      <c r="BM18" s="112"/>
      <c r="BN18" s="113"/>
    </row>
    <row r="19" spans="1:66" ht="13.5" thickBot="1" x14ac:dyDescent="0.25">
      <c r="B19" s="107"/>
      <c r="C19" s="101" t="s">
        <v>4</v>
      </c>
      <c r="D19" s="102"/>
      <c r="E19" s="103"/>
      <c r="F19" s="104"/>
      <c r="G19" s="97" t="s">
        <v>5</v>
      </c>
      <c r="H19" s="98"/>
      <c r="I19" s="99"/>
      <c r="J19" s="100"/>
      <c r="K19" s="97" t="s">
        <v>6</v>
      </c>
      <c r="L19" s="98"/>
      <c r="M19" s="99"/>
      <c r="N19" s="100"/>
      <c r="O19" s="97" t="s">
        <v>7</v>
      </c>
      <c r="P19" s="98"/>
      <c r="Q19" s="99"/>
      <c r="R19" s="100"/>
      <c r="S19" s="97" t="s">
        <v>8</v>
      </c>
      <c r="T19" s="98"/>
      <c r="U19" s="99"/>
      <c r="V19" s="100"/>
      <c r="W19" s="97" t="s">
        <v>9</v>
      </c>
      <c r="X19" s="98"/>
      <c r="Y19" s="99"/>
      <c r="Z19" s="100"/>
      <c r="AA19" s="101" t="s">
        <v>10</v>
      </c>
      <c r="AB19" s="102"/>
      <c r="AC19" s="103"/>
      <c r="AD19" s="104"/>
      <c r="AE19" s="101" t="s">
        <v>11</v>
      </c>
      <c r="AF19" s="102"/>
      <c r="AG19" s="103"/>
      <c r="AH19" s="104"/>
      <c r="AI19" s="101" t="s">
        <v>12</v>
      </c>
      <c r="AJ19" s="102"/>
      <c r="AK19" s="103"/>
      <c r="AL19" s="104"/>
      <c r="AM19" s="97" t="s">
        <v>13</v>
      </c>
      <c r="AN19" s="98"/>
      <c r="AO19" s="99"/>
      <c r="AP19" s="100"/>
      <c r="AQ19" s="101" t="s">
        <v>14</v>
      </c>
      <c r="AR19" s="102"/>
      <c r="AS19" s="103"/>
      <c r="AT19" s="104"/>
      <c r="AU19" s="101" t="s">
        <v>15</v>
      </c>
      <c r="AV19" s="102"/>
      <c r="AW19" s="103"/>
      <c r="AX19" s="104"/>
      <c r="AY19" s="101" t="s">
        <v>16</v>
      </c>
      <c r="AZ19" s="102"/>
      <c r="BA19" s="103"/>
      <c r="BB19" s="104"/>
      <c r="BC19" s="97" t="s">
        <v>17</v>
      </c>
      <c r="BD19" s="98"/>
      <c r="BE19" s="99"/>
      <c r="BF19" s="100"/>
      <c r="BG19" s="97" t="s">
        <v>18</v>
      </c>
      <c r="BH19" s="98"/>
      <c r="BI19" s="99"/>
      <c r="BJ19" s="100"/>
      <c r="BK19" s="97" t="s">
        <v>19</v>
      </c>
      <c r="BL19" s="98"/>
      <c r="BM19" s="99"/>
      <c r="BN19" s="100"/>
    </row>
    <row r="20" spans="1:66" ht="13.5" thickBot="1" x14ac:dyDescent="0.25">
      <c r="B20" s="108"/>
      <c r="C20" s="3">
        <v>1</v>
      </c>
      <c r="D20" s="4">
        <v>2</v>
      </c>
      <c r="E20" s="5">
        <v>3</v>
      </c>
      <c r="F20" s="6" t="s">
        <v>21</v>
      </c>
      <c r="G20" s="3">
        <v>1</v>
      </c>
      <c r="H20" s="4">
        <v>2</v>
      </c>
      <c r="I20" s="5">
        <v>3</v>
      </c>
      <c r="J20" s="6" t="s">
        <v>21</v>
      </c>
      <c r="K20" s="25">
        <v>1</v>
      </c>
      <c r="L20" s="4">
        <v>2</v>
      </c>
      <c r="M20" s="5">
        <v>3</v>
      </c>
      <c r="N20" s="6" t="s">
        <v>21</v>
      </c>
      <c r="O20" s="25">
        <v>1</v>
      </c>
      <c r="P20" s="4">
        <v>2</v>
      </c>
      <c r="Q20" s="5">
        <v>3</v>
      </c>
      <c r="R20" s="6" t="s">
        <v>21</v>
      </c>
      <c r="S20" s="3">
        <v>1</v>
      </c>
      <c r="T20" s="4">
        <v>2</v>
      </c>
      <c r="U20" s="5">
        <v>3</v>
      </c>
      <c r="V20" s="6" t="s">
        <v>21</v>
      </c>
      <c r="W20" s="25">
        <v>1</v>
      </c>
      <c r="X20" s="4">
        <v>2</v>
      </c>
      <c r="Y20" s="5">
        <v>3</v>
      </c>
      <c r="Z20" s="6" t="s">
        <v>21</v>
      </c>
      <c r="AA20" s="26">
        <v>1</v>
      </c>
      <c r="AB20" s="27">
        <v>2</v>
      </c>
      <c r="AC20" s="28">
        <v>3</v>
      </c>
      <c r="AD20" s="6" t="s">
        <v>21</v>
      </c>
      <c r="AE20" s="29">
        <v>1</v>
      </c>
      <c r="AF20" s="27">
        <v>2</v>
      </c>
      <c r="AG20" s="28">
        <v>3</v>
      </c>
      <c r="AH20" s="6" t="s">
        <v>21</v>
      </c>
      <c r="AI20" s="29">
        <v>1</v>
      </c>
      <c r="AJ20" s="27">
        <v>2</v>
      </c>
      <c r="AK20" s="28">
        <v>3</v>
      </c>
      <c r="AL20" s="6" t="s">
        <v>21</v>
      </c>
      <c r="AM20" s="3">
        <v>1</v>
      </c>
      <c r="AN20" s="4">
        <v>2</v>
      </c>
      <c r="AO20" s="5">
        <v>3</v>
      </c>
      <c r="AP20" s="6" t="s">
        <v>21</v>
      </c>
      <c r="AQ20" s="26">
        <v>1</v>
      </c>
      <c r="AR20" s="27">
        <v>2</v>
      </c>
      <c r="AS20" s="28">
        <v>3</v>
      </c>
      <c r="AT20" s="6" t="s">
        <v>21</v>
      </c>
      <c r="AU20" s="29">
        <v>1</v>
      </c>
      <c r="AV20" s="27">
        <v>2</v>
      </c>
      <c r="AW20" s="28">
        <v>3</v>
      </c>
      <c r="AX20" s="6" t="s">
        <v>21</v>
      </c>
      <c r="AY20" s="29">
        <v>1</v>
      </c>
      <c r="AZ20" s="27">
        <v>2</v>
      </c>
      <c r="BA20" s="28">
        <v>3</v>
      </c>
      <c r="BB20" s="6" t="s">
        <v>21</v>
      </c>
      <c r="BC20" s="3">
        <v>1</v>
      </c>
      <c r="BD20" s="4">
        <v>2</v>
      </c>
      <c r="BE20" s="5">
        <v>3</v>
      </c>
      <c r="BF20" s="6" t="s">
        <v>21</v>
      </c>
      <c r="BG20" s="3">
        <v>1</v>
      </c>
      <c r="BH20" s="4">
        <v>2</v>
      </c>
      <c r="BI20" s="5">
        <v>3</v>
      </c>
      <c r="BJ20" s="6" t="s">
        <v>21</v>
      </c>
      <c r="BK20" s="25">
        <v>1</v>
      </c>
      <c r="BL20" s="4">
        <v>2</v>
      </c>
      <c r="BM20" s="5">
        <v>3</v>
      </c>
      <c r="BN20" s="6" t="s">
        <v>21</v>
      </c>
    </row>
    <row r="21" spans="1:66" x14ac:dyDescent="0.2">
      <c r="B21" s="8">
        <v>0</v>
      </c>
      <c r="C21" s="8">
        <f t="shared" ref="C21:E30" si="16">C5-$BO5</f>
        <v>1.9002083333333378E-2</v>
      </c>
      <c r="D21" s="30">
        <f t="shared" si="16"/>
        <v>1.7402083333333374E-2</v>
      </c>
      <c r="E21" s="31">
        <f t="shared" si="16"/>
        <v>3.2402083333333373E-2</v>
      </c>
      <c r="F21" s="11">
        <f>(C21+D21+E21)/3</f>
        <v>2.2935416666666708E-2</v>
      </c>
      <c r="G21" s="8">
        <f t="shared" ref="G21:I30" si="17">G5-$BO5</f>
        <v>1.520208333333338E-2</v>
      </c>
      <c r="H21" s="30">
        <f t="shared" si="17"/>
        <v>3.8902083333333379E-2</v>
      </c>
      <c r="I21" s="31">
        <f t="shared" si="17"/>
        <v>3.5602083333333381E-2</v>
      </c>
      <c r="J21" s="11">
        <f>(G21+H21+I21)/3</f>
        <v>2.9902083333333381E-2</v>
      </c>
      <c r="K21" s="8">
        <f t="shared" ref="K21:M30" si="18">K5-$BO5</f>
        <v>2.3002083333333381E-2</v>
      </c>
      <c r="L21" s="30">
        <f t="shared" si="18"/>
        <v>4.5802083333333368E-2</v>
      </c>
      <c r="M21" s="31">
        <f t="shared" si="18"/>
        <v>2.9902083333333371E-2</v>
      </c>
      <c r="N21" s="11">
        <f t="shared" ref="N21:N30" si="19">(K21+L21+M21)/3</f>
        <v>3.2902083333333373E-2</v>
      </c>
      <c r="O21" s="8">
        <f>O5-$BO5</f>
        <v>1.970208333333337E-2</v>
      </c>
      <c r="P21" s="30">
        <f>P5-$BO5</f>
        <v>1.9302083333333372E-2</v>
      </c>
      <c r="Q21" s="31">
        <f>Q5-$BO5</f>
        <v>2.7002083333333385E-2</v>
      </c>
      <c r="R21" s="11">
        <f>(O21+P21+Q21)/3</f>
        <v>2.2002083333333377E-2</v>
      </c>
      <c r="S21" s="8">
        <f>S5-$BO5</f>
        <v>1.7202083333333382E-2</v>
      </c>
      <c r="T21" s="30">
        <f>T5-$BO5</f>
        <v>2.8002083333333386E-2</v>
      </c>
      <c r="U21" s="31">
        <f>U5-$BO5</f>
        <v>2.6102083333333373E-2</v>
      </c>
      <c r="V21" s="11">
        <f>(S21+T21+U21)/3</f>
        <v>2.3768750000000047E-2</v>
      </c>
      <c r="W21" s="8">
        <f>W5-$BO5</f>
        <v>1.970208333333337E-2</v>
      </c>
      <c r="X21" s="30">
        <f>X5-$BO5</f>
        <v>4.0902083333333381E-2</v>
      </c>
      <c r="Y21" s="31">
        <f>Y5-$BO5</f>
        <v>3.3202083333333368E-2</v>
      </c>
      <c r="Z21" s="11">
        <f>(W21+X21+Y21)/3</f>
        <v>3.126875000000004E-2</v>
      </c>
      <c r="AA21" s="8">
        <f>AA5-$BO5</f>
        <v>2.5502083333333384E-2</v>
      </c>
      <c r="AB21" s="30">
        <f>AB5-$BO5</f>
        <v>2.3002083333333381E-2</v>
      </c>
      <c r="AC21" s="31">
        <f>AC5-$BO5</f>
        <v>5.0202083333333383E-2</v>
      </c>
      <c r="AD21" s="11">
        <f>(AA21+AB21+AC21)/3</f>
        <v>3.290208333333338E-2</v>
      </c>
      <c r="AE21" s="8">
        <f>AE5-$BO5</f>
        <v>2.1102083333333382E-2</v>
      </c>
      <c r="AF21" s="30">
        <f>AF5-$BO5</f>
        <v>3.3402083333333374E-2</v>
      </c>
      <c r="AG21" s="31">
        <f>AG5-$BO5</f>
        <v>2.1702083333333372E-2</v>
      </c>
      <c r="AH21" s="11">
        <f>(AE21+AF21+AG21)/3</f>
        <v>2.5402083333333377E-2</v>
      </c>
      <c r="AI21" s="8">
        <f>AI5-$BO5</f>
        <v>2.5402083333333367E-2</v>
      </c>
      <c r="AJ21" s="30">
        <f>AJ5-$BO5</f>
        <v>2.9002083333333387E-2</v>
      </c>
      <c r="AK21" s="31">
        <f>AK5-$BO5</f>
        <v>4.9302083333333371E-2</v>
      </c>
      <c r="AL21" s="11">
        <f>(AI21+AJ21+AK21)/3</f>
        <v>3.4568750000000044E-2</v>
      </c>
      <c r="AM21" s="8">
        <f>AM5-$BO5</f>
        <v>1.8702083333333369E-2</v>
      </c>
      <c r="AN21" s="30">
        <f>AN5-$BO5</f>
        <v>3.3902083333333374E-2</v>
      </c>
      <c r="AO21" s="31">
        <f>AO5-$BO5</f>
        <v>3.0202083333333365E-2</v>
      </c>
      <c r="AP21" s="11">
        <f>(AM21+AN21+AO21)/3</f>
        <v>2.7602083333333371E-2</v>
      </c>
      <c r="AQ21" s="8">
        <f>AQ5-$BO5</f>
        <v>2.020208333333337E-2</v>
      </c>
      <c r="AR21" s="30">
        <f>AR5-$BO5</f>
        <v>3.3402083333333374E-2</v>
      </c>
      <c r="AS21" s="31">
        <f>AS5-$BO5</f>
        <v>4.7902083333333387E-2</v>
      </c>
      <c r="AT21" s="11">
        <f>(AQ21+AR21+AS21)/3</f>
        <v>3.3835416666666708E-2</v>
      </c>
      <c r="AU21" s="8">
        <f>AU5-$BO5</f>
        <v>1.6002083333333375E-2</v>
      </c>
      <c r="AV21" s="30">
        <f>AV5-$BO5</f>
        <v>2.6502083333333384E-2</v>
      </c>
      <c r="AW21" s="31">
        <f>AW5-$BO5</f>
        <v>4.730208333333337E-2</v>
      </c>
      <c r="AX21" s="11">
        <f>(AU21+AV21+AW21)/3</f>
        <v>2.9935416666666711E-2</v>
      </c>
      <c r="AY21" s="8">
        <f>AY5-$BO5</f>
        <v>2.0602083333333382E-2</v>
      </c>
      <c r="AZ21" s="30">
        <f>AZ5-$BO5</f>
        <v>1.8702083333333369E-2</v>
      </c>
      <c r="BA21" s="31">
        <f>BA5-$BO5</f>
        <v>4.2902083333333382E-2</v>
      </c>
      <c r="BB21" s="11">
        <f>(AY21+AZ21+BA21)/3</f>
        <v>2.7402083333333379E-2</v>
      </c>
      <c r="BC21" s="8">
        <f>BC5-$BO5</f>
        <v>1.8502083333333377E-2</v>
      </c>
      <c r="BD21" s="30">
        <f>BD5-$BO5</f>
        <v>2.3902083333333365E-2</v>
      </c>
      <c r="BE21" s="31">
        <f>BE5-$BO5</f>
        <v>3.1602083333333378E-2</v>
      </c>
      <c r="BF21" s="11">
        <f>(BC21+BD21+BE21)/3</f>
        <v>2.4668750000000041E-2</v>
      </c>
      <c r="BG21" s="8">
        <f>BG5-$BO5</f>
        <v>2.9702083333333365E-2</v>
      </c>
      <c r="BH21" s="30">
        <f>BH5-$BO5</f>
        <v>5.0102083333333366E-2</v>
      </c>
      <c r="BI21" s="31">
        <f>BI5-$BO5</f>
        <v>5.7202083333333362E-2</v>
      </c>
      <c r="BJ21" s="11">
        <f>(BG21+BH21+BI21)/3</f>
        <v>4.5668750000000036E-2</v>
      </c>
      <c r="BK21" s="8">
        <f>BK5-$BO5</f>
        <v>8.0020833333333818E-3</v>
      </c>
      <c r="BL21" s="30">
        <f>BL5-$BO5</f>
        <v>1.8302083333333372E-2</v>
      </c>
      <c r="BM21" s="31">
        <f>BM5-$BO5</f>
        <v>2.0302083333333373E-2</v>
      </c>
      <c r="BN21" s="11">
        <f>(BK21+BL21+BM21)/3</f>
        <v>1.5535416666666709E-2</v>
      </c>
    </row>
    <row r="22" spans="1:66" x14ac:dyDescent="0.2">
      <c r="B22" s="13">
        <v>1</v>
      </c>
      <c r="C22" s="8">
        <f t="shared" si="16"/>
        <v>8.5681250000000042E-2</v>
      </c>
      <c r="D22" s="10">
        <f t="shared" si="16"/>
        <v>0.10998125000000003</v>
      </c>
      <c r="E22" s="31">
        <f t="shared" si="16"/>
        <v>0.12608125000000003</v>
      </c>
      <c r="F22" s="11">
        <f t="shared" ref="F22:F30" si="20">(C22+D22+E22)/3</f>
        <v>0.10724791666666671</v>
      </c>
      <c r="G22" s="8">
        <f t="shared" si="17"/>
        <v>7.9181250000000036E-2</v>
      </c>
      <c r="H22" s="10">
        <f t="shared" si="17"/>
        <v>0.12228125000000006</v>
      </c>
      <c r="I22" s="31">
        <f t="shared" si="17"/>
        <v>0.11388125000000004</v>
      </c>
      <c r="J22" s="11">
        <f t="shared" ref="J22:J30" si="21">(G22+H22+I22)/3</f>
        <v>0.10511458333333339</v>
      </c>
      <c r="K22" s="8">
        <f t="shared" si="18"/>
        <v>0.10658125000000002</v>
      </c>
      <c r="L22" s="10">
        <f t="shared" si="18"/>
        <v>0.15808125000000006</v>
      </c>
      <c r="M22" s="31">
        <f t="shared" si="18"/>
        <v>0.15538125000000003</v>
      </c>
      <c r="N22" s="11">
        <f t="shared" si="19"/>
        <v>0.14001458333333336</v>
      </c>
      <c r="O22" s="8">
        <f t="shared" ref="O22:Q22" si="22">O6-$BO6</f>
        <v>5.8381250000000051E-2</v>
      </c>
      <c r="P22" s="10">
        <f t="shared" si="22"/>
        <v>9.1681250000000047E-2</v>
      </c>
      <c r="Q22" s="31">
        <f t="shared" si="22"/>
        <v>9.6781250000000041E-2</v>
      </c>
      <c r="R22" s="11">
        <f t="shared" ref="R22:R30" si="23">(O22+P22+Q22)/3</f>
        <v>8.2281250000000042E-2</v>
      </c>
      <c r="S22" s="8">
        <f t="shared" ref="S22:U22" si="24">S6-$BO6</f>
        <v>5.5481250000000037E-2</v>
      </c>
      <c r="T22" s="10">
        <f t="shared" si="24"/>
        <v>9.0981250000000014E-2</v>
      </c>
      <c r="U22" s="31">
        <f t="shared" si="24"/>
        <v>9.9281250000000043E-2</v>
      </c>
      <c r="V22" s="11">
        <f t="shared" ref="V22:V30" si="25">(S22+T22+U22)/3</f>
        <v>8.191458333333336E-2</v>
      </c>
      <c r="W22" s="8">
        <f t="shared" ref="W22:Y22" si="26">W6-$BO6</f>
        <v>7.8481250000000058E-2</v>
      </c>
      <c r="X22" s="10">
        <f t="shared" si="26"/>
        <v>0.12328125000000001</v>
      </c>
      <c r="Y22" s="31">
        <f t="shared" si="26"/>
        <v>0.12128125000000006</v>
      </c>
      <c r="Z22" s="11">
        <f t="shared" ref="Z22:Z30" si="27">(W22+X22+Y22)/3</f>
        <v>0.10768125000000005</v>
      </c>
      <c r="AA22" s="8">
        <f t="shared" ref="AA22:AC22" si="28">AA6-$BO6</f>
        <v>6.4381250000000056E-2</v>
      </c>
      <c r="AB22" s="10">
        <f t="shared" si="28"/>
        <v>7.3381250000000009E-2</v>
      </c>
      <c r="AC22" s="31">
        <f t="shared" si="28"/>
        <v>0.12108125000000003</v>
      </c>
      <c r="AD22" s="11">
        <f t="shared" ref="AD22:AD30" si="29">(AA22+AB22+AC22)/3</f>
        <v>8.6281250000000032E-2</v>
      </c>
      <c r="AE22" s="8">
        <f t="shared" ref="AE22:AG22" si="30">AE6-$BO6</f>
        <v>4.3881250000000038E-2</v>
      </c>
      <c r="AF22" s="10">
        <f t="shared" si="30"/>
        <v>8.4181250000000041E-2</v>
      </c>
      <c r="AG22" s="31">
        <f t="shared" si="30"/>
        <v>9.2481250000000015E-2</v>
      </c>
      <c r="AH22" s="11">
        <f t="shared" ref="AH22:AH30" si="31">(AE22+AF22+AG22)/3</f>
        <v>7.3514583333333369E-2</v>
      </c>
      <c r="AI22" s="8">
        <f t="shared" ref="AI22:AK22" si="32">AI6-$BO6</f>
        <v>9.4481250000000017E-2</v>
      </c>
      <c r="AJ22" s="10">
        <f t="shared" si="32"/>
        <v>0.11528125000000006</v>
      </c>
      <c r="AK22" s="31">
        <f t="shared" si="32"/>
        <v>0.13488125000000006</v>
      </c>
      <c r="AL22" s="11">
        <f t="shared" ref="AL22:AL30" si="33">(AI22+AJ22+AK22)/3</f>
        <v>0.11488125000000005</v>
      </c>
      <c r="AM22" s="8">
        <f t="shared" ref="AM22:AO22" si="34">AM6-$BO6</f>
        <v>6.4381250000000056E-2</v>
      </c>
      <c r="AN22" s="10">
        <f t="shared" si="34"/>
        <v>9.6381250000000029E-2</v>
      </c>
      <c r="AO22" s="31">
        <f t="shared" si="34"/>
        <v>0.11188125000000004</v>
      </c>
      <c r="AP22" s="11">
        <f t="shared" ref="AP22:AP30" si="35">(AM22+AN22+AO22)/3</f>
        <v>9.0881250000000038E-2</v>
      </c>
      <c r="AQ22" s="8">
        <f t="shared" ref="AQ22:AS22" si="36">AQ6-$BO6</f>
        <v>8.5681250000000042E-2</v>
      </c>
      <c r="AR22" s="10">
        <f t="shared" si="36"/>
        <v>0.10058125000000001</v>
      </c>
      <c r="AS22" s="31">
        <f t="shared" si="36"/>
        <v>0.12098125000000004</v>
      </c>
      <c r="AT22" s="11">
        <f t="shared" ref="AT22:AT30" si="37">(AQ22+AR22+AS22)/3</f>
        <v>0.10241458333333336</v>
      </c>
      <c r="AU22" s="8">
        <f t="shared" ref="AU22:AW22" si="38">AU6-$BO6</f>
        <v>6.788125000000006E-2</v>
      </c>
      <c r="AV22" s="10">
        <f t="shared" si="38"/>
        <v>8.748125000000001E-2</v>
      </c>
      <c r="AW22" s="31">
        <f t="shared" si="38"/>
        <v>0.12358125000000003</v>
      </c>
      <c r="AX22" s="11">
        <f t="shared" ref="AX22:AX30" si="39">(AU22+AV22+AW22)/3</f>
        <v>9.2981250000000029E-2</v>
      </c>
      <c r="AY22" s="8">
        <f t="shared" ref="AY22:BA22" si="40">AY6-$BO6</f>
        <v>8.3981250000000063E-2</v>
      </c>
      <c r="AZ22" s="10">
        <f t="shared" si="40"/>
        <v>9.8981250000000021E-2</v>
      </c>
      <c r="BA22" s="31">
        <f t="shared" si="40"/>
        <v>0.14158125000000005</v>
      </c>
      <c r="BB22" s="11">
        <f t="shared" ref="BB22:BB30" si="41">(AY22+AZ22+BA22)/3</f>
        <v>0.10818125000000005</v>
      </c>
      <c r="BC22" s="8">
        <f t="shared" ref="BC22:BE22" si="42">BC6-$BO6</f>
        <v>9.2881250000000026E-2</v>
      </c>
      <c r="BD22" s="10">
        <f t="shared" si="42"/>
        <v>0.11888125000000005</v>
      </c>
      <c r="BE22" s="31">
        <f t="shared" si="42"/>
        <v>0.12648125000000005</v>
      </c>
      <c r="BF22" s="11">
        <f t="shared" ref="BF22:BF30" si="43">(BC22+BD22+BE22)/3</f>
        <v>0.11274791666666671</v>
      </c>
      <c r="BG22" s="8">
        <f t="shared" ref="BG22:BI22" si="44">BG6-$BO6</f>
        <v>0.15578125000000004</v>
      </c>
      <c r="BH22" s="10">
        <f t="shared" si="44"/>
        <v>0.18458125000000003</v>
      </c>
      <c r="BI22" s="31">
        <f t="shared" si="44"/>
        <v>0.18008125000000003</v>
      </c>
      <c r="BJ22" s="11">
        <f t="shared" ref="BJ22:BJ30" si="45">(BG22+BH22+BI22)/3</f>
        <v>0.17348125000000003</v>
      </c>
      <c r="BK22" s="8">
        <f t="shared" ref="BK22:BM22" si="46">BK6-$BO6</f>
        <v>-1.5818749999999965E-2</v>
      </c>
      <c r="BL22" s="10">
        <f t="shared" si="46"/>
        <v>3.9812500000000473E-3</v>
      </c>
      <c r="BM22" s="31">
        <f t="shared" si="46"/>
        <v>1.598125000000003E-2</v>
      </c>
      <c r="BN22" s="11">
        <f>(BK22+BL22+BM22)/3</f>
        <v>1.3812500000000376E-3</v>
      </c>
    </row>
    <row r="23" spans="1:66" x14ac:dyDescent="0.2">
      <c r="B23" s="13">
        <v>2</v>
      </c>
      <c r="C23" s="8">
        <f t="shared" si="16"/>
        <v>0.25152500000000011</v>
      </c>
      <c r="D23" s="10">
        <f t="shared" si="16"/>
        <v>0.25732500000000014</v>
      </c>
      <c r="E23" s="31">
        <f t="shared" si="16"/>
        <v>0.29502500000000009</v>
      </c>
      <c r="F23" s="11">
        <f t="shared" si="20"/>
        <v>0.26795833333333346</v>
      </c>
      <c r="G23" s="8">
        <f t="shared" si="17"/>
        <v>0.20442500000000008</v>
      </c>
      <c r="H23" s="10">
        <f t="shared" si="17"/>
        <v>0.25442500000000012</v>
      </c>
      <c r="I23" s="31">
        <f t="shared" si="17"/>
        <v>0.23022500000000012</v>
      </c>
      <c r="J23" s="11">
        <f t="shared" si="21"/>
        <v>0.22969166666666677</v>
      </c>
      <c r="K23" s="8">
        <f t="shared" si="18"/>
        <v>0.30572500000000014</v>
      </c>
      <c r="L23" s="10">
        <f t="shared" si="18"/>
        <v>0.33182500000000004</v>
      </c>
      <c r="M23" s="31">
        <f t="shared" si="18"/>
        <v>0.31832500000000008</v>
      </c>
      <c r="N23" s="11">
        <f t="shared" si="19"/>
        <v>0.3186250000000001</v>
      </c>
      <c r="O23" s="8">
        <f>O7-$BO7</f>
        <v>0.20682500000000004</v>
      </c>
      <c r="P23" s="10">
        <f>P7-$BO7</f>
        <v>0.20742500000000008</v>
      </c>
      <c r="Q23" s="31">
        <f>Q7-$BO7</f>
        <v>0.2375250000000001</v>
      </c>
      <c r="R23" s="11">
        <f t="shared" si="23"/>
        <v>0.21725833333333341</v>
      </c>
      <c r="S23" s="8">
        <f>S7-$BO7</f>
        <v>0.18802500000000011</v>
      </c>
      <c r="T23" s="10">
        <f>T7-$BO7</f>
        <v>0.23832500000000012</v>
      </c>
      <c r="U23" s="31">
        <f>U7-$BO7</f>
        <v>0.22312500000000013</v>
      </c>
      <c r="V23" s="11">
        <f t="shared" si="25"/>
        <v>0.21649166666666678</v>
      </c>
      <c r="W23" s="8">
        <f>W7-$BO7</f>
        <v>0.23642500000000011</v>
      </c>
      <c r="X23" s="10">
        <f>X7-$BO7</f>
        <v>0.26702500000000007</v>
      </c>
      <c r="Y23" s="31">
        <f>Y7-$BO7</f>
        <v>0.24802500000000005</v>
      </c>
      <c r="Z23" s="11">
        <f t="shared" si="27"/>
        <v>0.25049166666666672</v>
      </c>
      <c r="AA23" s="8">
        <f>AA7-$BO7</f>
        <v>0.21512500000000012</v>
      </c>
      <c r="AB23" s="10">
        <f>AB7-$BO7</f>
        <v>0.19692500000000013</v>
      </c>
      <c r="AC23" s="31">
        <f>AC7-$BO7</f>
        <v>0.24362500000000009</v>
      </c>
      <c r="AD23" s="11">
        <f t="shared" si="29"/>
        <v>0.21855833333333344</v>
      </c>
      <c r="AE23" s="8">
        <f>AE7-$BO7</f>
        <v>0.19542500000000007</v>
      </c>
      <c r="AF23" s="10">
        <f>AF7-$BO7</f>
        <v>0.21212500000000012</v>
      </c>
      <c r="AG23" s="31">
        <f>AG7-$BO7</f>
        <v>0.17972500000000008</v>
      </c>
      <c r="AH23" s="11">
        <f t="shared" si="31"/>
        <v>0.1957583333333334</v>
      </c>
      <c r="AI23" s="8">
        <f>AI7-$BO7</f>
        <v>0.25102500000000005</v>
      </c>
      <c r="AJ23" s="10">
        <f>AJ7-$BO7</f>
        <v>0.26562500000000011</v>
      </c>
      <c r="AK23" s="31">
        <f>AK7-$BO7</f>
        <v>0.27552500000000013</v>
      </c>
      <c r="AL23" s="11">
        <f t="shared" si="33"/>
        <v>0.26405833333333345</v>
      </c>
      <c r="AM23" s="8">
        <f>AM7-$BO7</f>
        <v>0.21942500000000009</v>
      </c>
      <c r="AN23" s="10">
        <f>AN7-$BO7</f>
        <v>0.23892500000000005</v>
      </c>
      <c r="AO23" s="31">
        <f>AO7-$BO7</f>
        <v>0.23292500000000005</v>
      </c>
      <c r="AP23" s="11">
        <f t="shared" si="35"/>
        <v>0.23042500000000007</v>
      </c>
      <c r="AQ23" s="8">
        <f>AQ7-$BO7</f>
        <v>0.2294250000000001</v>
      </c>
      <c r="AR23" s="10">
        <f>AR7-$BO7</f>
        <v>0.24342500000000011</v>
      </c>
      <c r="AS23" s="31">
        <f>AS7-$BO7</f>
        <v>0.25652500000000011</v>
      </c>
      <c r="AT23" s="11">
        <f t="shared" si="37"/>
        <v>0.24312500000000012</v>
      </c>
      <c r="AU23" s="8">
        <f>AU7-$BO7</f>
        <v>0.21022500000000011</v>
      </c>
      <c r="AV23" s="10">
        <f>AV7-$BO7</f>
        <v>0.24562500000000009</v>
      </c>
      <c r="AW23" s="31">
        <f>AW7-$BO7</f>
        <v>0.25132500000000013</v>
      </c>
      <c r="AX23" s="11">
        <f t="shared" si="39"/>
        <v>0.2357250000000001</v>
      </c>
      <c r="AY23" s="8">
        <f>AY7-$BO7</f>
        <v>0.25632500000000014</v>
      </c>
      <c r="AZ23" s="10">
        <f>AZ7-$BO7</f>
        <v>0.2284250000000001</v>
      </c>
      <c r="BA23" s="31">
        <f>BA7-$BO7</f>
        <v>0.26852500000000012</v>
      </c>
      <c r="BB23" s="11">
        <f t="shared" si="41"/>
        <v>0.25109166666666677</v>
      </c>
      <c r="BC23" s="8">
        <f>BC7-$BO7</f>
        <v>0.27162500000000012</v>
      </c>
      <c r="BD23" s="10">
        <f>BD7-$BO7</f>
        <v>0.26332500000000003</v>
      </c>
      <c r="BE23" s="31">
        <f>BE7-$BO7</f>
        <v>0.30192500000000011</v>
      </c>
      <c r="BF23" s="11">
        <f t="shared" si="43"/>
        <v>0.27895833333333342</v>
      </c>
      <c r="BG23" s="8">
        <f>BG7-$BO7</f>
        <v>0.29632500000000006</v>
      </c>
      <c r="BH23" s="10">
        <f>BH7-$BO7</f>
        <v>0.35052500000000009</v>
      </c>
      <c r="BI23" s="31">
        <f>BI7-$BO7</f>
        <v>0.33152500000000007</v>
      </c>
      <c r="BJ23" s="11">
        <f t="shared" si="45"/>
        <v>0.32612500000000005</v>
      </c>
      <c r="BK23" s="8">
        <f>BK7-$BO7</f>
        <v>-1.7074999999999896E-2</v>
      </c>
      <c r="BL23" s="10">
        <f>BL7-$BO7</f>
        <v>3.0225000000000057E-2</v>
      </c>
      <c r="BM23" s="31">
        <f>BM7-$BO7</f>
        <v>1.62250000000001E-2</v>
      </c>
      <c r="BN23" s="11">
        <f t="shared" ref="BN23:BN30" si="47">(BK23+BL23+BM23)/3</f>
        <v>9.791666666666754E-3</v>
      </c>
    </row>
    <row r="24" spans="1:66" x14ac:dyDescent="0.2">
      <c r="B24" s="13">
        <v>3</v>
      </c>
      <c r="C24" s="8">
        <f t="shared" si="16"/>
        <v>0.46796041666666666</v>
      </c>
      <c r="D24" s="10">
        <f t="shared" si="16"/>
        <v>0.49186041666666669</v>
      </c>
      <c r="E24" s="31">
        <f t="shared" si="16"/>
        <v>0.51056041666666663</v>
      </c>
      <c r="F24" s="11">
        <f t="shared" si="20"/>
        <v>0.49012708333333332</v>
      </c>
      <c r="G24" s="8">
        <f t="shared" si="17"/>
        <v>0.42566041666666665</v>
      </c>
      <c r="H24" s="10">
        <f t="shared" si="17"/>
        <v>0.47636041666666662</v>
      </c>
      <c r="I24" s="31">
        <f t="shared" si="17"/>
        <v>0.46826041666666662</v>
      </c>
      <c r="J24" s="11">
        <f t="shared" si="21"/>
        <v>0.45676041666666661</v>
      </c>
      <c r="K24" s="8">
        <f t="shared" si="18"/>
        <v>0.54836041666666668</v>
      </c>
      <c r="L24" s="10">
        <f t="shared" si="18"/>
        <v>0.57306041666666663</v>
      </c>
      <c r="M24" s="31">
        <f t="shared" si="18"/>
        <v>0.57996041666666664</v>
      </c>
      <c r="N24" s="11">
        <f t="shared" si="19"/>
        <v>0.56712708333333328</v>
      </c>
      <c r="O24" s="8">
        <f t="shared" ref="O24:Q30" si="48">O8-$BO8</f>
        <v>0.39716041666666668</v>
      </c>
      <c r="P24" s="10">
        <f t="shared" si="48"/>
        <v>0.40476041666666662</v>
      </c>
      <c r="Q24" s="31">
        <f t="shared" si="48"/>
        <v>0.42366041666666665</v>
      </c>
      <c r="R24" s="11">
        <f t="shared" si="23"/>
        <v>0.40852708333333326</v>
      </c>
      <c r="S24" s="8">
        <f t="shared" ref="S24:U30" si="49">S8-$BO8</f>
        <v>0.40246041666666665</v>
      </c>
      <c r="T24" s="10">
        <f t="shared" si="49"/>
        <v>0.42516041666666671</v>
      </c>
      <c r="U24" s="31">
        <f t="shared" si="49"/>
        <v>0.42816041666666671</v>
      </c>
      <c r="V24" s="11">
        <f t="shared" si="25"/>
        <v>0.41859375000000004</v>
      </c>
      <c r="W24" s="8">
        <f t="shared" ref="W24:Y30" si="50">W8-$BO8</f>
        <v>0.42946041666666668</v>
      </c>
      <c r="X24" s="10">
        <f t="shared" si="50"/>
        <v>0.46126041666666662</v>
      </c>
      <c r="Y24" s="31">
        <f t="shared" si="50"/>
        <v>0.49416041666666666</v>
      </c>
      <c r="Z24" s="11">
        <f t="shared" si="27"/>
        <v>0.4616270833333333</v>
      </c>
      <c r="AA24" s="8">
        <f t="shared" ref="AA24:AC30" si="51">AA8-$BO8</f>
        <v>0.39666041666666663</v>
      </c>
      <c r="AB24" s="10">
        <f t="shared" si="51"/>
        <v>0.40126041666666667</v>
      </c>
      <c r="AC24" s="31">
        <f t="shared" si="51"/>
        <v>0.43996041666666663</v>
      </c>
      <c r="AD24" s="11">
        <f t="shared" si="29"/>
        <v>0.41262708333333337</v>
      </c>
      <c r="AE24" s="8">
        <f t="shared" ref="AE24:AG30" si="52">AE8-$BO8</f>
        <v>0.36436041666666663</v>
      </c>
      <c r="AF24" s="10">
        <f t="shared" si="52"/>
        <v>0.39126041666666667</v>
      </c>
      <c r="AG24" s="31">
        <f>AG8-$BO8</f>
        <v>0.38536041666666665</v>
      </c>
      <c r="AH24" s="11">
        <f t="shared" si="31"/>
        <v>0.38032708333333326</v>
      </c>
      <c r="AI24" s="8">
        <f t="shared" ref="AI24:AK30" si="53">AI8-$BO8</f>
        <v>0.45076041666666666</v>
      </c>
      <c r="AJ24" s="10">
        <f t="shared" si="53"/>
        <v>0.46216041666666663</v>
      </c>
      <c r="AK24" s="31">
        <f t="shared" si="53"/>
        <v>0.49956041666666662</v>
      </c>
      <c r="AL24" s="11">
        <f t="shared" si="33"/>
        <v>0.47082708333333328</v>
      </c>
      <c r="AM24" s="8">
        <f t="shared" ref="AM24:AO30" si="54">AM8-$BO8</f>
        <v>0.41226041666666668</v>
      </c>
      <c r="AN24" s="10">
        <f t="shared" si="54"/>
        <v>0.43646041666666668</v>
      </c>
      <c r="AO24" s="31">
        <f t="shared" si="54"/>
        <v>0.43976041666666665</v>
      </c>
      <c r="AP24" s="11">
        <f t="shared" si="35"/>
        <v>0.42949375000000001</v>
      </c>
      <c r="AQ24" s="8">
        <f t="shared" ref="AQ24:AS30" si="55">AQ8-$BO8</f>
        <v>0.4252604166666667</v>
      </c>
      <c r="AR24" s="10">
        <f t="shared" si="55"/>
        <v>0.44426041666666671</v>
      </c>
      <c r="AS24" s="31">
        <f t="shared" si="55"/>
        <v>0.46306041666666664</v>
      </c>
      <c r="AT24" s="11">
        <f t="shared" si="37"/>
        <v>0.44419375</v>
      </c>
      <c r="AU24" s="8">
        <f t="shared" ref="AU24:AW30" si="56">AU8-$BO8</f>
        <v>0.42026041666666669</v>
      </c>
      <c r="AV24" s="10">
        <f t="shared" si="56"/>
        <v>0.4312604166666667</v>
      </c>
      <c r="AW24" s="31">
        <f t="shared" si="56"/>
        <v>0.46026041666666662</v>
      </c>
      <c r="AX24" s="11">
        <f t="shared" si="39"/>
        <v>0.43726041666666671</v>
      </c>
      <c r="AY24" s="8">
        <f t="shared" ref="AY24:BA30" si="57">AY8-$BO8</f>
        <v>0.45676041666666667</v>
      </c>
      <c r="AZ24" s="10">
        <f t="shared" si="57"/>
        <v>0.46036041666666672</v>
      </c>
      <c r="BA24" s="31">
        <f t="shared" si="57"/>
        <v>0.49906041666666667</v>
      </c>
      <c r="BB24" s="11">
        <f t="shared" si="41"/>
        <v>0.4720604166666667</v>
      </c>
      <c r="BC24" s="8">
        <f t="shared" ref="BC24:BE30" si="58">BC8-$BO8</f>
        <v>0.48886041666666669</v>
      </c>
      <c r="BD24" s="10">
        <f t="shared" si="58"/>
        <v>0.5018604166666667</v>
      </c>
      <c r="BE24" s="31">
        <f t="shared" si="58"/>
        <v>0.52186041666666672</v>
      </c>
      <c r="BF24" s="11">
        <f t="shared" si="43"/>
        <v>0.50419375000000011</v>
      </c>
      <c r="BG24" s="8">
        <f t="shared" ref="BG24:BI30" si="59">BG8-$BO8</f>
        <v>0.56116041666666672</v>
      </c>
      <c r="BH24" s="10">
        <f t="shared" si="59"/>
        <v>0.61286041666666669</v>
      </c>
      <c r="BI24" s="31">
        <f t="shared" si="59"/>
        <v>0.61626041666666664</v>
      </c>
      <c r="BJ24" s="11">
        <f t="shared" si="45"/>
        <v>0.59676041666666668</v>
      </c>
      <c r="BK24" s="8">
        <f t="shared" ref="BK24:BM30" si="60">BK8-$BO8</f>
        <v>-1.1039583333333353E-2</v>
      </c>
      <c r="BL24" s="10">
        <f t="shared" si="60"/>
        <v>1.0660416666666644E-2</v>
      </c>
      <c r="BM24" s="31">
        <f t="shared" si="60"/>
        <v>1.7660416666666651E-2</v>
      </c>
      <c r="BN24" s="11">
        <f t="shared" si="47"/>
        <v>5.7604166666666472E-3</v>
      </c>
    </row>
    <row r="25" spans="1:66" x14ac:dyDescent="0.2">
      <c r="B25" s="13">
        <v>4</v>
      </c>
      <c r="C25" s="8">
        <f t="shared" si="16"/>
        <v>0.51145208333333314</v>
      </c>
      <c r="D25" s="10">
        <f t="shared" si="16"/>
        <v>0.46965208333333314</v>
      </c>
      <c r="E25" s="31">
        <f t="shared" si="16"/>
        <v>0.57015208333333312</v>
      </c>
      <c r="F25" s="11">
        <f t="shared" si="20"/>
        <v>0.51708541666666641</v>
      </c>
      <c r="G25" s="8">
        <f t="shared" si="17"/>
        <v>0.40765208333333319</v>
      </c>
      <c r="H25" s="10">
        <f t="shared" si="17"/>
        <v>0.55045208333333306</v>
      </c>
      <c r="I25" s="31">
        <f t="shared" si="17"/>
        <v>0.45645208333333315</v>
      </c>
      <c r="J25" s="11">
        <f t="shared" si="21"/>
        <v>0.47151874999999982</v>
      </c>
      <c r="K25" s="8">
        <f t="shared" si="18"/>
        <v>0.55195208333333312</v>
      </c>
      <c r="L25" s="10">
        <f t="shared" si="18"/>
        <v>0.61505208333333306</v>
      </c>
      <c r="M25" s="31">
        <f t="shared" si="18"/>
        <v>0.51235208333333326</v>
      </c>
      <c r="N25" s="11">
        <f t="shared" si="19"/>
        <v>0.55978541666666648</v>
      </c>
      <c r="O25" s="8">
        <f t="shared" si="48"/>
        <v>0.47355208333333315</v>
      </c>
      <c r="P25" s="10">
        <f t="shared" si="48"/>
        <v>0.37765208333333317</v>
      </c>
      <c r="Q25" s="31">
        <f t="shared" si="48"/>
        <v>0.4630520833333332</v>
      </c>
      <c r="R25" s="11">
        <f t="shared" si="23"/>
        <v>0.43808541666666651</v>
      </c>
      <c r="S25" s="8">
        <f t="shared" si="49"/>
        <v>0.43485208333333319</v>
      </c>
      <c r="T25" s="10">
        <f t="shared" si="49"/>
        <v>0.4961520833333331</v>
      </c>
      <c r="U25" s="31">
        <f t="shared" si="49"/>
        <v>0.41045208333333311</v>
      </c>
      <c r="V25" s="11">
        <f t="shared" si="25"/>
        <v>0.44715208333333312</v>
      </c>
      <c r="W25" s="8">
        <f t="shared" si="50"/>
        <v>0.49675208333333315</v>
      </c>
      <c r="X25" s="10">
        <f t="shared" si="50"/>
        <v>0.53235208333333306</v>
      </c>
      <c r="Y25" s="31">
        <f t="shared" si="50"/>
        <v>0.42465208333333321</v>
      </c>
      <c r="Z25" s="11">
        <f t="shared" si="27"/>
        <v>0.48458541666666649</v>
      </c>
      <c r="AA25" s="8">
        <f t="shared" si="51"/>
        <v>0.4630520833333332</v>
      </c>
      <c r="AB25" s="10">
        <f t="shared" si="51"/>
        <v>0.40895208333333316</v>
      </c>
      <c r="AC25" s="31">
        <f t="shared" si="51"/>
        <v>0.50695208333333319</v>
      </c>
      <c r="AD25" s="11">
        <f t="shared" si="29"/>
        <v>0.45965208333333313</v>
      </c>
      <c r="AE25" s="8">
        <f t="shared" si="52"/>
        <v>0.4489520833333332</v>
      </c>
      <c r="AF25" s="10">
        <f t="shared" si="52"/>
        <v>0.48865208333333315</v>
      </c>
      <c r="AG25" s="31">
        <f t="shared" si="52"/>
        <v>0.36645208333333318</v>
      </c>
      <c r="AH25" s="11">
        <f t="shared" si="31"/>
        <v>0.43468541666666649</v>
      </c>
      <c r="AI25" s="8">
        <f t="shared" si="53"/>
        <v>0.50585208333333309</v>
      </c>
      <c r="AJ25" s="10">
        <f t="shared" si="53"/>
        <v>0.42735208333333313</v>
      </c>
      <c r="AK25" s="31">
        <f t="shared" si="53"/>
        <v>0.56015208333333311</v>
      </c>
      <c r="AL25" s="11">
        <f t="shared" si="33"/>
        <v>0.49778541666666642</v>
      </c>
      <c r="AM25" s="8">
        <f t="shared" si="54"/>
        <v>0.4882520833333332</v>
      </c>
      <c r="AN25" s="10">
        <f t="shared" si="54"/>
        <v>0.4993520833333332</v>
      </c>
      <c r="AO25" s="31">
        <f t="shared" si="54"/>
        <v>0.41575208333333319</v>
      </c>
      <c r="AP25" s="11">
        <f t="shared" si="35"/>
        <v>0.46778541666666656</v>
      </c>
      <c r="AQ25" s="8">
        <f t="shared" si="55"/>
        <v>0.48255208333333316</v>
      </c>
      <c r="AR25" s="10">
        <f t="shared" si="55"/>
        <v>0.43425208333333315</v>
      </c>
      <c r="AS25" s="31">
        <f t="shared" si="55"/>
        <v>0.53455208333333304</v>
      </c>
      <c r="AT25" s="11">
        <f t="shared" si="37"/>
        <v>0.48378541666666647</v>
      </c>
      <c r="AU25" s="8">
        <f t="shared" si="56"/>
        <v>0.44125208333333316</v>
      </c>
      <c r="AV25" s="10">
        <f t="shared" si="56"/>
        <v>0.5209520833333332</v>
      </c>
      <c r="AW25" s="31">
        <f t="shared" si="56"/>
        <v>0.53705208333333321</v>
      </c>
      <c r="AX25" s="11">
        <f t="shared" si="39"/>
        <v>0.49975208333333315</v>
      </c>
      <c r="AY25" s="8">
        <f t="shared" si="57"/>
        <v>0.52675208333333323</v>
      </c>
      <c r="AZ25" s="10">
        <f t="shared" si="57"/>
        <v>0.43845208333333313</v>
      </c>
      <c r="BA25" s="31">
        <f t="shared" si="57"/>
        <v>0.56475208333333304</v>
      </c>
      <c r="BB25" s="11">
        <f t="shared" si="41"/>
        <v>0.50998541666666652</v>
      </c>
      <c r="BC25" s="8">
        <f t="shared" si="58"/>
        <v>0.52855208333333326</v>
      </c>
      <c r="BD25" s="10">
        <f t="shared" si="58"/>
        <v>0.45365208333333312</v>
      </c>
      <c r="BE25" s="31">
        <f t="shared" si="58"/>
        <v>0.56305208333333301</v>
      </c>
      <c r="BF25" s="11">
        <f t="shared" si="43"/>
        <v>0.51508541666666641</v>
      </c>
      <c r="BG25" s="8">
        <f t="shared" si="59"/>
        <v>0.44025208333333316</v>
      </c>
      <c r="BH25" s="10">
        <f t="shared" si="59"/>
        <v>0.63765208333333301</v>
      </c>
      <c r="BI25" s="31">
        <f t="shared" si="59"/>
        <v>0.59125208333333301</v>
      </c>
      <c r="BJ25" s="11">
        <f t="shared" si="45"/>
        <v>0.55638541666666641</v>
      </c>
      <c r="BK25" s="8">
        <f t="shared" si="60"/>
        <v>-0.29604791666666685</v>
      </c>
      <c r="BL25" s="10">
        <f t="shared" si="60"/>
        <v>-0.19304791666666682</v>
      </c>
      <c r="BM25" s="31">
        <f t="shared" si="60"/>
        <v>-0.31484791666666684</v>
      </c>
      <c r="BN25" s="11">
        <f t="shared" si="47"/>
        <v>-0.26798125000000017</v>
      </c>
    </row>
    <row r="26" spans="1:66" x14ac:dyDescent="0.2">
      <c r="B26" s="13">
        <v>5</v>
      </c>
      <c r="C26" s="8">
        <f t="shared" si="16"/>
        <v>0.52360416666666665</v>
      </c>
      <c r="D26" s="10">
        <f t="shared" si="16"/>
        <v>0.5534041666666667</v>
      </c>
      <c r="E26" s="31">
        <f t="shared" si="16"/>
        <v>0.55060416666666656</v>
      </c>
      <c r="F26" s="11">
        <f t="shared" si="20"/>
        <v>0.54253750000000001</v>
      </c>
      <c r="G26" s="8">
        <f t="shared" si="17"/>
        <v>0.51680416666666673</v>
      </c>
      <c r="H26" s="10">
        <f t="shared" si="17"/>
        <v>0.55330416666666671</v>
      </c>
      <c r="I26" s="31">
        <f t="shared" si="17"/>
        <v>0.56560416666666669</v>
      </c>
      <c r="J26" s="11">
        <f t="shared" si="21"/>
        <v>0.54523750000000004</v>
      </c>
      <c r="K26" s="8">
        <f t="shared" si="18"/>
        <v>0.54660416666666656</v>
      </c>
      <c r="L26" s="10">
        <f t="shared" si="18"/>
        <v>0.58090416666666655</v>
      </c>
      <c r="M26" s="31">
        <f t="shared" si="18"/>
        <v>0.60570416666666671</v>
      </c>
      <c r="N26" s="11">
        <f t="shared" si="19"/>
        <v>0.5777374999999999</v>
      </c>
      <c r="O26" s="8">
        <f t="shared" si="48"/>
        <v>0.49220416666666655</v>
      </c>
      <c r="P26" s="10">
        <f t="shared" si="48"/>
        <v>0.51580416666666662</v>
      </c>
      <c r="Q26" s="31">
        <f t="shared" si="48"/>
        <v>0.51470416666666652</v>
      </c>
      <c r="R26" s="11">
        <f t="shared" si="23"/>
        <v>0.50757083333333319</v>
      </c>
      <c r="S26" s="8">
        <f t="shared" si="49"/>
        <v>0.50200416666666658</v>
      </c>
      <c r="T26" s="10">
        <f t="shared" si="49"/>
        <v>0.51410416666666658</v>
      </c>
      <c r="U26" s="31">
        <f t="shared" si="49"/>
        <v>0.55040416666666658</v>
      </c>
      <c r="V26" s="11">
        <f t="shared" si="25"/>
        <v>0.52217083333333325</v>
      </c>
      <c r="W26" s="8">
        <f t="shared" si="50"/>
        <v>0.50470416666666673</v>
      </c>
      <c r="X26" s="10">
        <f t="shared" si="50"/>
        <v>0.55100416666666652</v>
      </c>
      <c r="Y26" s="31">
        <f t="shared" si="50"/>
        <v>0.55350416666666669</v>
      </c>
      <c r="Z26" s="11">
        <f t="shared" si="27"/>
        <v>0.53640416666666668</v>
      </c>
      <c r="AA26" s="8">
        <f t="shared" si="51"/>
        <v>0.48730416666666665</v>
      </c>
      <c r="AB26" s="10">
        <f t="shared" si="51"/>
        <v>0.4909041666666667</v>
      </c>
      <c r="AC26" s="31">
        <f t="shared" si="51"/>
        <v>0.5614041666666667</v>
      </c>
      <c r="AD26" s="11">
        <f t="shared" si="29"/>
        <v>0.51320416666666668</v>
      </c>
      <c r="AE26" s="8">
        <f t="shared" si="52"/>
        <v>0.46260416666666659</v>
      </c>
      <c r="AF26" s="10">
        <f t="shared" si="52"/>
        <v>0.48530416666666665</v>
      </c>
      <c r="AG26" s="31">
        <f t="shared" si="52"/>
        <v>0.50420416666666656</v>
      </c>
      <c r="AH26" s="11">
        <f t="shared" si="31"/>
        <v>0.4840374999999999</v>
      </c>
      <c r="AI26" s="8">
        <f t="shared" si="53"/>
        <v>0.51260416666666653</v>
      </c>
      <c r="AJ26" s="10">
        <f t="shared" si="53"/>
        <v>0.53750416666666667</v>
      </c>
      <c r="AK26" s="31">
        <f t="shared" si="53"/>
        <v>0.54900416666666674</v>
      </c>
      <c r="AL26" s="11">
        <f t="shared" si="33"/>
        <v>0.53303749999999994</v>
      </c>
      <c r="AM26" s="8">
        <f t="shared" si="54"/>
        <v>0.49650416666666652</v>
      </c>
      <c r="AN26" s="10">
        <f t="shared" si="54"/>
        <v>0.51480416666666673</v>
      </c>
      <c r="AO26" s="31">
        <f t="shared" si="54"/>
        <v>0.54090416666666652</v>
      </c>
      <c r="AP26" s="11">
        <f t="shared" si="35"/>
        <v>0.51740416666666655</v>
      </c>
      <c r="AQ26" s="8">
        <f t="shared" si="55"/>
        <v>0.50230416666666655</v>
      </c>
      <c r="AR26" s="10">
        <f t="shared" si="55"/>
        <v>0.52650416666666655</v>
      </c>
      <c r="AS26" s="31">
        <f t="shared" si="55"/>
        <v>0.54310416666666672</v>
      </c>
      <c r="AT26" s="11">
        <f t="shared" si="37"/>
        <v>0.52397083333333327</v>
      </c>
      <c r="AU26" s="8">
        <f t="shared" si="56"/>
        <v>0.51210416666666658</v>
      </c>
      <c r="AV26" s="10">
        <f t="shared" si="56"/>
        <v>0.51470416666666652</v>
      </c>
      <c r="AW26" s="31">
        <f t="shared" si="56"/>
        <v>0.55510416666666673</v>
      </c>
      <c r="AX26" s="11">
        <f t="shared" si="39"/>
        <v>0.52730416666666657</v>
      </c>
      <c r="AY26" s="8">
        <f t="shared" si="57"/>
        <v>0.52020416666666658</v>
      </c>
      <c r="AZ26" s="10">
        <f t="shared" si="57"/>
        <v>0.53990416666666663</v>
      </c>
      <c r="BA26" s="31">
        <f t="shared" si="57"/>
        <v>0.56920416666666673</v>
      </c>
      <c r="BB26" s="11">
        <f t="shared" si="41"/>
        <v>0.54310416666666661</v>
      </c>
      <c r="BC26" s="8">
        <f t="shared" si="58"/>
        <v>0.54600416666666662</v>
      </c>
      <c r="BD26" s="10">
        <f t="shared" si="58"/>
        <v>0.55080416666666654</v>
      </c>
      <c r="BE26" s="31">
        <f t="shared" si="58"/>
        <v>0.5554041666666667</v>
      </c>
      <c r="BF26" s="11">
        <f t="shared" si="43"/>
        <v>0.55073749999999999</v>
      </c>
      <c r="BG26" s="8">
        <f t="shared" si="59"/>
        <v>0.57800416666666665</v>
      </c>
      <c r="BH26" s="10">
        <f t="shared" si="59"/>
        <v>0.59620416666666665</v>
      </c>
      <c r="BI26" s="31">
        <f t="shared" si="59"/>
        <v>0.6199041666666667</v>
      </c>
      <c r="BJ26" s="11">
        <f t="shared" si="45"/>
        <v>0.5980375</v>
      </c>
      <c r="BK26" s="8">
        <f t="shared" si="60"/>
        <v>-0.3226958333333334</v>
      </c>
      <c r="BL26" s="10">
        <f t="shared" si="60"/>
        <v>-0.31659583333333341</v>
      </c>
      <c r="BM26" s="31">
        <f t="shared" si="60"/>
        <v>-0.29989583333333336</v>
      </c>
      <c r="BN26" s="11">
        <f t="shared" si="47"/>
        <v>-0.31306250000000008</v>
      </c>
    </row>
    <row r="27" spans="1:66" x14ac:dyDescent="0.2">
      <c r="B27" s="13">
        <v>6</v>
      </c>
      <c r="C27" s="8">
        <f t="shared" si="16"/>
        <v>0.56622916666666667</v>
      </c>
      <c r="D27" s="10">
        <f t="shared" si="16"/>
        <v>0.58812916666666648</v>
      </c>
      <c r="E27" s="31">
        <f t="shared" si="16"/>
        <v>0.59282916666666663</v>
      </c>
      <c r="F27" s="11">
        <f t="shared" si="20"/>
        <v>0.58239583333333333</v>
      </c>
      <c r="G27" s="8">
        <f t="shared" si="17"/>
        <v>0.56532916666666655</v>
      </c>
      <c r="H27" s="10">
        <f t="shared" si="17"/>
        <v>0.61222916666666649</v>
      </c>
      <c r="I27" s="31">
        <f t="shared" si="17"/>
        <v>0.59722916666666659</v>
      </c>
      <c r="J27" s="11">
        <f t="shared" si="21"/>
        <v>0.59159583333333321</v>
      </c>
      <c r="K27" s="8">
        <f t="shared" si="18"/>
        <v>0.57842916666666666</v>
      </c>
      <c r="L27" s="10">
        <f t="shared" si="18"/>
        <v>0.62192916666666653</v>
      </c>
      <c r="M27" s="31">
        <f t="shared" si="18"/>
        <v>0.61552916666666657</v>
      </c>
      <c r="N27" s="11">
        <f t="shared" si="19"/>
        <v>0.60529583333333326</v>
      </c>
      <c r="O27" s="8">
        <f t="shared" si="48"/>
        <v>0.57372916666666651</v>
      </c>
      <c r="P27" s="10">
        <f t="shared" si="48"/>
        <v>0.57232916666666667</v>
      </c>
      <c r="Q27" s="31">
        <f t="shared" si="48"/>
        <v>0.59022916666666647</v>
      </c>
      <c r="R27" s="11">
        <f t="shared" si="23"/>
        <v>0.57876249999999985</v>
      </c>
      <c r="S27" s="8">
        <f t="shared" si="49"/>
        <v>0.57542916666666655</v>
      </c>
      <c r="T27" s="10">
        <f t="shared" si="49"/>
        <v>0.58572916666666652</v>
      </c>
      <c r="U27" s="31">
        <f t="shared" si="49"/>
        <v>0.59872916666666665</v>
      </c>
      <c r="V27" s="11">
        <f t="shared" si="25"/>
        <v>0.58662916666666653</v>
      </c>
      <c r="W27" s="8">
        <f t="shared" si="50"/>
        <v>0.56552916666666653</v>
      </c>
      <c r="X27" s="10">
        <f t="shared" si="50"/>
        <v>0.61102916666666662</v>
      </c>
      <c r="Y27" s="31">
        <f t="shared" si="50"/>
        <v>0.58492916666666661</v>
      </c>
      <c r="Z27" s="11">
        <f t="shared" si="27"/>
        <v>0.58716249999999992</v>
      </c>
      <c r="AA27" s="8">
        <f t="shared" si="51"/>
        <v>0.56552916666666653</v>
      </c>
      <c r="AB27" s="10">
        <f t="shared" si="51"/>
        <v>0.56632916666666666</v>
      </c>
      <c r="AC27" s="31">
        <f t="shared" si="51"/>
        <v>0.59432916666666646</v>
      </c>
      <c r="AD27" s="11">
        <f t="shared" si="29"/>
        <v>0.57539583333333322</v>
      </c>
      <c r="AE27" s="8">
        <f t="shared" si="52"/>
        <v>0.55862916666666662</v>
      </c>
      <c r="AF27" s="10">
        <f t="shared" si="52"/>
        <v>0.58922916666666658</v>
      </c>
      <c r="AG27" s="31">
        <f t="shared" si="52"/>
        <v>0.57852916666666665</v>
      </c>
      <c r="AH27" s="11">
        <f t="shared" si="31"/>
        <v>0.57546249999999999</v>
      </c>
      <c r="AI27" s="8">
        <f t="shared" si="53"/>
        <v>0.57032916666666666</v>
      </c>
      <c r="AJ27" s="10">
        <f t="shared" si="53"/>
        <v>0.57192916666666649</v>
      </c>
      <c r="AK27" s="31">
        <f>AK11-$BO11</f>
        <v>0.59652916666666667</v>
      </c>
      <c r="AL27" s="11">
        <f t="shared" si="33"/>
        <v>0.57959583333333331</v>
      </c>
      <c r="AM27" s="8">
        <f t="shared" si="54"/>
        <v>0.56972916666666651</v>
      </c>
      <c r="AN27" s="10">
        <f t="shared" si="54"/>
        <v>0.57652916666666665</v>
      </c>
      <c r="AO27" s="31">
        <f t="shared" si="54"/>
        <v>0.58882916666666663</v>
      </c>
      <c r="AP27" s="11">
        <f t="shared" si="35"/>
        <v>0.57836249999999989</v>
      </c>
      <c r="AQ27" s="8">
        <f t="shared" si="55"/>
        <v>0.56852916666666664</v>
      </c>
      <c r="AR27" s="10">
        <f t="shared" si="55"/>
        <v>0.59412916666666649</v>
      </c>
      <c r="AS27" s="31">
        <f t="shared" si="55"/>
        <v>0.6020291666666665</v>
      </c>
      <c r="AT27" s="11">
        <f t="shared" si="37"/>
        <v>0.58822916666666647</v>
      </c>
      <c r="AU27" s="8">
        <f t="shared" si="56"/>
        <v>0.57732916666666656</v>
      </c>
      <c r="AV27" s="10">
        <f t="shared" si="56"/>
        <v>0.58842916666666667</v>
      </c>
      <c r="AW27" s="31">
        <f t="shared" si="56"/>
        <v>0.62322916666666661</v>
      </c>
      <c r="AX27" s="11">
        <f t="shared" si="39"/>
        <v>0.59632916666666658</v>
      </c>
      <c r="AY27" s="8">
        <f t="shared" si="57"/>
        <v>0.57722916666666657</v>
      </c>
      <c r="AZ27" s="10">
        <f t="shared" si="57"/>
        <v>0.58162916666666653</v>
      </c>
      <c r="BA27" s="31">
        <f t="shared" si="57"/>
        <v>0.60772916666666654</v>
      </c>
      <c r="BB27" s="11">
        <f t="shared" si="41"/>
        <v>0.58886249999999984</v>
      </c>
      <c r="BC27" s="8">
        <f t="shared" si="58"/>
        <v>0.58002916666666648</v>
      </c>
      <c r="BD27" s="10">
        <f t="shared" si="58"/>
        <v>0.57402916666666648</v>
      </c>
      <c r="BE27" s="31">
        <f t="shared" si="58"/>
        <v>0.6020291666666665</v>
      </c>
      <c r="BF27" s="11">
        <f t="shared" si="43"/>
        <v>0.5853624999999999</v>
      </c>
      <c r="BG27" s="8">
        <f t="shared" si="59"/>
        <v>0.56192916666666648</v>
      </c>
      <c r="BH27" s="10">
        <f t="shared" si="59"/>
        <v>0.62162916666666657</v>
      </c>
      <c r="BI27" s="31">
        <f t="shared" si="59"/>
        <v>0.62912916666666663</v>
      </c>
      <c r="BJ27" s="11">
        <f t="shared" si="45"/>
        <v>0.60422916666666648</v>
      </c>
      <c r="BK27" s="8">
        <f t="shared" si="60"/>
        <v>-0.36197083333333346</v>
      </c>
      <c r="BL27" s="10">
        <f t="shared" si="60"/>
        <v>-0.34367083333333343</v>
      </c>
      <c r="BM27" s="31">
        <f t="shared" si="60"/>
        <v>-0.33187083333333345</v>
      </c>
      <c r="BN27" s="11">
        <f t="shared" si="47"/>
        <v>-0.34583750000000019</v>
      </c>
    </row>
    <row r="28" spans="1:66" x14ac:dyDescent="0.2">
      <c r="B28" s="13">
        <v>22</v>
      </c>
      <c r="C28" s="8">
        <f t="shared" si="16"/>
        <v>0.53032708333333323</v>
      </c>
      <c r="D28" s="10">
        <f t="shared" si="16"/>
        <v>0.55932708333333336</v>
      </c>
      <c r="E28" s="31">
        <f t="shared" si="16"/>
        <v>0.56452708333333323</v>
      </c>
      <c r="F28" s="11">
        <f t="shared" si="20"/>
        <v>0.5513937499999999</v>
      </c>
      <c r="G28" s="8">
        <f t="shared" si="17"/>
        <v>0.52612708333333325</v>
      </c>
      <c r="H28" s="10">
        <f t="shared" si="17"/>
        <v>0.58022708333333328</v>
      </c>
      <c r="I28" s="31">
        <f t="shared" si="17"/>
        <v>0.54122708333333336</v>
      </c>
      <c r="J28" s="11">
        <f t="shared" si="21"/>
        <v>0.54919375000000004</v>
      </c>
      <c r="K28" s="8">
        <f t="shared" si="18"/>
        <v>0.56152708333333334</v>
      </c>
      <c r="L28" s="10">
        <f t="shared" si="18"/>
        <v>0.59332708333333339</v>
      </c>
      <c r="M28" s="31">
        <f t="shared" si="18"/>
        <v>0.57522708333333339</v>
      </c>
      <c r="N28" s="11">
        <f t="shared" si="19"/>
        <v>0.57669375</v>
      </c>
      <c r="O28" s="8">
        <f t="shared" si="48"/>
        <v>0.54902708333333339</v>
      </c>
      <c r="P28" s="10">
        <f t="shared" si="48"/>
        <v>0.53402708333333326</v>
      </c>
      <c r="Q28" s="31">
        <f t="shared" si="48"/>
        <v>0.5619270833333333</v>
      </c>
      <c r="R28" s="11">
        <f t="shared" si="23"/>
        <v>0.54832708333333324</v>
      </c>
      <c r="S28" s="8">
        <f t="shared" si="49"/>
        <v>0.55052708333333322</v>
      </c>
      <c r="T28" s="10">
        <f t="shared" si="49"/>
        <v>0.5619270833333333</v>
      </c>
      <c r="U28" s="31">
        <f t="shared" si="49"/>
        <v>0.56152708333333334</v>
      </c>
      <c r="V28" s="11">
        <f t="shared" si="25"/>
        <v>0.55799374999999996</v>
      </c>
      <c r="W28" s="8">
        <f t="shared" si="50"/>
        <v>0.52902708333333337</v>
      </c>
      <c r="X28" s="10">
        <f t="shared" si="50"/>
        <v>0.58082708333333322</v>
      </c>
      <c r="Y28" s="31">
        <f t="shared" si="50"/>
        <v>0.53612708333333325</v>
      </c>
      <c r="Z28" s="11">
        <f t="shared" si="27"/>
        <v>0.54866041666666654</v>
      </c>
      <c r="AA28" s="8">
        <f t="shared" si="51"/>
        <v>0.52702708333333337</v>
      </c>
      <c r="AB28" s="10">
        <f t="shared" si="51"/>
        <v>0.5388270833333334</v>
      </c>
      <c r="AC28" s="31">
        <f t="shared" si="51"/>
        <v>0.54262708333333343</v>
      </c>
      <c r="AD28" s="11">
        <f t="shared" si="29"/>
        <v>0.53616041666666669</v>
      </c>
      <c r="AE28" s="8">
        <f t="shared" si="52"/>
        <v>0.53012708333333325</v>
      </c>
      <c r="AF28" s="10">
        <f t="shared" si="52"/>
        <v>0.52852708333333343</v>
      </c>
      <c r="AG28" s="31">
        <f t="shared" si="52"/>
        <v>0.5075270833333333</v>
      </c>
      <c r="AH28" s="11">
        <f t="shared" si="31"/>
        <v>0.52206041666666669</v>
      </c>
      <c r="AI28" s="8">
        <f t="shared" si="53"/>
        <v>0.52702708333333337</v>
      </c>
      <c r="AJ28" s="10">
        <f t="shared" si="53"/>
        <v>0.52792708333333327</v>
      </c>
      <c r="AK28" s="31">
        <f>AK12-$BO12</f>
        <v>0.53822708333333324</v>
      </c>
      <c r="AL28" s="11">
        <f t="shared" si="33"/>
        <v>0.53106041666666659</v>
      </c>
      <c r="AM28" s="8">
        <f t="shared" si="54"/>
        <v>0.53742708333333333</v>
      </c>
      <c r="AN28" s="10">
        <f t="shared" si="54"/>
        <v>0.53592708333333328</v>
      </c>
      <c r="AO28" s="31">
        <f t="shared" si="54"/>
        <v>0.5408270833333334</v>
      </c>
      <c r="AP28" s="11">
        <f t="shared" si="35"/>
        <v>0.53806041666666671</v>
      </c>
      <c r="AQ28" s="8">
        <f t="shared" si="55"/>
        <v>0.5276270833333333</v>
      </c>
      <c r="AR28" s="10">
        <f t="shared" si="55"/>
        <v>0.5579270833333333</v>
      </c>
      <c r="AS28" s="31">
        <f t="shared" si="55"/>
        <v>0.55052708333333322</v>
      </c>
      <c r="AT28" s="11">
        <f t="shared" si="37"/>
        <v>0.54536041666666657</v>
      </c>
      <c r="AU28" s="8">
        <f t="shared" si="56"/>
        <v>0.56002708333333329</v>
      </c>
      <c r="AV28" s="10">
        <f t="shared" si="56"/>
        <v>0.55762708333333333</v>
      </c>
      <c r="AW28" s="31">
        <f t="shared" si="56"/>
        <v>0.54712708333333337</v>
      </c>
      <c r="AX28" s="11">
        <f t="shared" si="39"/>
        <v>0.55492708333333329</v>
      </c>
      <c r="AY28" s="8">
        <f t="shared" si="57"/>
        <v>0.55542708333333335</v>
      </c>
      <c r="AZ28" s="10">
        <f t="shared" si="57"/>
        <v>0.56012708333333328</v>
      </c>
      <c r="BA28" s="31">
        <f t="shared" si="57"/>
        <v>0.56972708333333333</v>
      </c>
      <c r="BB28" s="11">
        <f t="shared" si="41"/>
        <v>0.56176041666666665</v>
      </c>
      <c r="BC28" s="8">
        <f t="shared" si="58"/>
        <v>0.57232708333333326</v>
      </c>
      <c r="BD28" s="10">
        <f t="shared" si="58"/>
        <v>0.55592708333333329</v>
      </c>
      <c r="BE28" s="31">
        <f t="shared" si="58"/>
        <v>0.58712708333333341</v>
      </c>
      <c r="BF28" s="11">
        <f t="shared" si="43"/>
        <v>0.57179374999999999</v>
      </c>
      <c r="BG28" s="8">
        <f t="shared" si="59"/>
        <v>0.58372708333333334</v>
      </c>
      <c r="BH28" s="10">
        <f t="shared" si="59"/>
        <v>0.59702708333333343</v>
      </c>
      <c r="BI28" s="31">
        <f t="shared" si="59"/>
        <v>0.62602708333333335</v>
      </c>
      <c r="BJ28" s="11">
        <f t="shared" si="45"/>
        <v>0.60226041666666674</v>
      </c>
      <c r="BK28" s="8">
        <f t="shared" si="60"/>
        <v>-0.29207291666666668</v>
      </c>
      <c r="BL28" s="10">
        <f t="shared" si="60"/>
        <v>-0.28367291666666666</v>
      </c>
      <c r="BM28" s="31">
        <f t="shared" si="60"/>
        <v>-0.26867291666666665</v>
      </c>
      <c r="BN28" s="11">
        <f t="shared" si="47"/>
        <v>-0.28147291666666668</v>
      </c>
    </row>
    <row r="29" spans="1:66" x14ac:dyDescent="0.2">
      <c r="B29" s="13">
        <v>23</v>
      </c>
      <c r="C29" s="8">
        <f t="shared" si="16"/>
        <v>0.48486666666666672</v>
      </c>
      <c r="D29" s="10">
        <f t="shared" si="16"/>
        <v>0.55896666666666683</v>
      </c>
      <c r="E29" s="31">
        <f t="shared" si="16"/>
        <v>0.53446666666666665</v>
      </c>
      <c r="F29" s="11">
        <f t="shared" si="20"/>
        <v>0.52610000000000012</v>
      </c>
      <c r="G29" s="8">
        <f t="shared" si="17"/>
        <v>0.5350666666666668</v>
      </c>
      <c r="H29" s="10">
        <f t="shared" si="17"/>
        <v>0.56256666666666666</v>
      </c>
      <c r="I29" s="31">
        <f t="shared" si="17"/>
        <v>0.55556666666666676</v>
      </c>
      <c r="J29" s="11">
        <f t="shared" si="21"/>
        <v>0.5510666666666667</v>
      </c>
      <c r="K29" s="8">
        <f t="shared" si="18"/>
        <v>0.5299666666666667</v>
      </c>
      <c r="L29" s="10">
        <f t="shared" si="18"/>
        <v>0.54866666666666686</v>
      </c>
      <c r="M29" s="31">
        <f t="shared" si="18"/>
        <v>0.58826666666666672</v>
      </c>
      <c r="N29" s="11">
        <f t="shared" si="19"/>
        <v>0.55563333333333342</v>
      </c>
      <c r="O29" s="8">
        <f t="shared" si="48"/>
        <v>0.50126666666666675</v>
      </c>
      <c r="P29" s="10">
        <f t="shared" si="48"/>
        <v>0.55226666666666668</v>
      </c>
      <c r="Q29" s="31">
        <f t="shared" si="48"/>
        <v>0.54996666666666671</v>
      </c>
      <c r="R29" s="11">
        <f t="shared" si="23"/>
        <v>0.53450000000000009</v>
      </c>
      <c r="S29" s="8">
        <f t="shared" si="49"/>
        <v>0.53446666666666665</v>
      </c>
      <c r="T29" s="10">
        <f t="shared" si="49"/>
        <v>0.53586666666666671</v>
      </c>
      <c r="U29" s="31">
        <f t="shared" si="49"/>
        <v>0.57906666666666684</v>
      </c>
      <c r="V29" s="11">
        <f t="shared" si="25"/>
        <v>0.54980000000000007</v>
      </c>
      <c r="W29" s="8">
        <f t="shared" si="50"/>
        <v>0.49686666666666673</v>
      </c>
      <c r="X29" s="10">
        <f t="shared" si="50"/>
        <v>0.55466666666666664</v>
      </c>
      <c r="Y29" s="31">
        <f t="shared" si="50"/>
        <v>0.5621666666666667</v>
      </c>
      <c r="Z29" s="11">
        <f t="shared" si="27"/>
        <v>0.53790000000000004</v>
      </c>
      <c r="AA29" s="8">
        <f t="shared" si="51"/>
        <v>0.49296666666666672</v>
      </c>
      <c r="AB29" s="10">
        <f t="shared" si="51"/>
        <v>0.53536666666666677</v>
      </c>
      <c r="AC29" s="31">
        <f t="shared" si="51"/>
        <v>0.55776666666666674</v>
      </c>
      <c r="AD29" s="11">
        <f t="shared" si="29"/>
        <v>0.52870000000000006</v>
      </c>
      <c r="AE29" s="8">
        <f t="shared" si="52"/>
        <v>0.4951666666666667</v>
      </c>
      <c r="AF29" s="10">
        <f t="shared" si="52"/>
        <v>0.52416666666666667</v>
      </c>
      <c r="AG29" s="31">
        <f t="shared" si="52"/>
        <v>0.53176666666666672</v>
      </c>
      <c r="AH29" s="11">
        <f t="shared" si="31"/>
        <v>0.51703333333333334</v>
      </c>
      <c r="AI29" s="8">
        <f t="shared" si="53"/>
        <v>0.48276666666666673</v>
      </c>
      <c r="AJ29" s="10">
        <f t="shared" si="53"/>
        <v>0.53946666666666676</v>
      </c>
      <c r="AK29" s="31">
        <f t="shared" si="53"/>
        <v>0.52596666666666669</v>
      </c>
      <c r="AL29" s="11">
        <f t="shared" si="33"/>
        <v>0.51606666666666678</v>
      </c>
      <c r="AM29" s="8">
        <f t="shared" si="54"/>
        <v>0.49706666666666671</v>
      </c>
      <c r="AN29" s="10">
        <f t="shared" si="54"/>
        <v>0.50906666666666678</v>
      </c>
      <c r="AO29" s="31">
        <f t="shared" si="54"/>
        <v>0.55976666666666675</v>
      </c>
      <c r="AP29" s="11">
        <f t="shared" si="35"/>
        <v>0.5219666666666668</v>
      </c>
      <c r="AQ29" s="8">
        <f t="shared" si="55"/>
        <v>0.4981666666666667</v>
      </c>
      <c r="AR29" s="10">
        <f t="shared" si="55"/>
        <v>0.56526666666666681</v>
      </c>
      <c r="AS29" s="31">
        <f t="shared" si="55"/>
        <v>0.5420666666666667</v>
      </c>
      <c r="AT29" s="11">
        <f t="shared" si="37"/>
        <v>0.53516666666666668</v>
      </c>
      <c r="AU29" s="8">
        <f t="shared" si="56"/>
        <v>0.54886666666666684</v>
      </c>
      <c r="AV29" s="10">
        <f t="shared" si="56"/>
        <v>0.51926666666666677</v>
      </c>
      <c r="AW29" s="31">
        <f t="shared" si="56"/>
        <v>0.55806666666666671</v>
      </c>
      <c r="AX29" s="11">
        <f t="shared" si="39"/>
        <v>0.54206666666666681</v>
      </c>
      <c r="AY29" s="8">
        <f t="shared" si="57"/>
        <v>0.5198666666666667</v>
      </c>
      <c r="AZ29" s="10">
        <f t="shared" si="57"/>
        <v>0.56376666666666675</v>
      </c>
      <c r="BA29" s="31">
        <f t="shared" si="57"/>
        <v>0.56726666666666681</v>
      </c>
      <c r="BB29" s="11">
        <f t="shared" si="41"/>
        <v>0.55030000000000012</v>
      </c>
      <c r="BC29" s="8">
        <f t="shared" si="58"/>
        <v>0.52846666666666664</v>
      </c>
      <c r="BD29" s="10">
        <f t="shared" si="58"/>
        <v>0.56986666666666674</v>
      </c>
      <c r="BE29" s="31">
        <f t="shared" si="58"/>
        <v>0.55476666666666685</v>
      </c>
      <c r="BF29" s="11">
        <f t="shared" si="43"/>
        <v>0.55103333333333337</v>
      </c>
      <c r="BG29" s="8">
        <f t="shared" si="59"/>
        <v>0.59836666666666671</v>
      </c>
      <c r="BH29" s="10">
        <f t="shared" si="59"/>
        <v>0.57616666666666672</v>
      </c>
      <c r="BI29" s="31">
        <f t="shared" si="59"/>
        <v>0.63516666666666666</v>
      </c>
      <c r="BJ29" s="11">
        <f t="shared" si="45"/>
        <v>0.6032333333333334</v>
      </c>
      <c r="BK29" s="8">
        <f t="shared" si="60"/>
        <v>-0.29103333333333331</v>
      </c>
      <c r="BL29" s="10">
        <f t="shared" si="60"/>
        <v>-0.32163333333333333</v>
      </c>
      <c r="BM29" s="31">
        <f t="shared" si="60"/>
        <v>-0.25213333333333332</v>
      </c>
      <c r="BN29" s="11">
        <f t="shared" si="47"/>
        <v>-0.28826666666666667</v>
      </c>
    </row>
    <row r="30" spans="1:66" ht="13.5" thickBot="1" x14ac:dyDescent="0.25">
      <c r="B30" s="32">
        <v>24</v>
      </c>
      <c r="C30" s="33">
        <f t="shared" si="16"/>
        <v>0.52114583333333331</v>
      </c>
      <c r="D30" s="34">
        <f t="shared" si="16"/>
        <v>0.52404583333333321</v>
      </c>
      <c r="E30" s="35">
        <f t="shared" si="16"/>
        <v>0.53944583333333329</v>
      </c>
      <c r="F30" s="36">
        <f t="shared" si="20"/>
        <v>0.52821249999999997</v>
      </c>
      <c r="G30" s="33">
        <f t="shared" si="17"/>
        <v>0.51904583333333332</v>
      </c>
      <c r="H30" s="34">
        <f t="shared" si="17"/>
        <v>0.56174583333333328</v>
      </c>
      <c r="I30" s="35">
        <f t="shared" si="17"/>
        <v>0.53304583333333333</v>
      </c>
      <c r="J30" s="36">
        <f t="shared" si="21"/>
        <v>0.53794583333333323</v>
      </c>
      <c r="K30" s="33">
        <f t="shared" si="18"/>
        <v>0.55394583333333325</v>
      </c>
      <c r="L30" s="34">
        <f t="shared" si="18"/>
        <v>0.56324583333333333</v>
      </c>
      <c r="M30" s="35">
        <f t="shared" si="18"/>
        <v>0.5595458333333333</v>
      </c>
      <c r="N30" s="36">
        <f t="shared" si="19"/>
        <v>0.55891249999999992</v>
      </c>
      <c r="O30" s="33">
        <f t="shared" si="48"/>
        <v>0.51454583333333337</v>
      </c>
      <c r="P30" s="34">
        <f t="shared" si="48"/>
        <v>0.50534583333333327</v>
      </c>
      <c r="Q30" s="35">
        <f t="shared" si="48"/>
        <v>0.53654583333333339</v>
      </c>
      <c r="R30" s="36">
        <f t="shared" si="23"/>
        <v>0.51881250000000001</v>
      </c>
      <c r="S30" s="33">
        <f t="shared" si="49"/>
        <v>0.54104583333333334</v>
      </c>
      <c r="T30" s="34">
        <f t="shared" si="49"/>
        <v>0.54404583333333323</v>
      </c>
      <c r="U30" s="35">
        <f t="shared" si="49"/>
        <v>0.53724583333333331</v>
      </c>
      <c r="V30" s="36">
        <f t="shared" si="25"/>
        <v>0.5407791666666667</v>
      </c>
      <c r="W30" s="33">
        <f t="shared" si="50"/>
        <v>0.52404583333333321</v>
      </c>
      <c r="X30" s="34">
        <f t="shared" si="50"/>
        <v>0.55914583333333334</v>
      </c>
      <c r="Y30" s="35">
        <f t="shared" si="50"/>
        <v>0.52424583333333341</v>
      </c>
      <c r="Z30" s="36">
        <f t="shared" si="27"/>
        <v>0.53581250000000002</v>
      </c>
      <c r="AA30" s="33">
        <f t="shared" si="51"/>
        <v>0.50604583333333342</v>
      </c>
      <c r="AB30" s="34">
        <f t="shared" si="51"/>
        <v>0.50734583333333327</v>
      </c>
      <c r="AC30" s="35">
        <f t="shared" si="51"/>
        <v>0.52944583333333328</v>
      </c>
      <c r="AD30" s="36">
        <f t="shared" si="29"/>
        <v>0.51427916666666673</v>
      </c>
      <c r="AE30" s="33">
        <f t="shared" si="52"/>
        <v>0.49914583333333329</v>
      </c>
      <c r="AF30" s="34">
        <f t="shared" si="52"/>
        <v>0.52414583333333342</v>
      </c>
      <c r="AG30" s="35">
        <f t="shared" si="52"/>
        <v>0.50554583333333325</v>
      </c>
      <c r="AH30" s="36">
        <f t="shared" si="31"/>
        <v>0.50961249999999991</v>
      </c>
      <c r="AI30" s="33">
        <f t="shared" si="53"/>
        <v>0.49834583333333338</v>
      </c>
      <c r="AJ30" s="34">
        <f t="shared" si="53"/>
        <v>0.49234583333333337</v>
      </c>
      <c r="AK30" s="35">
        <f t="shared" si="53"/>
        <v>0.52714583333333331</v>
      </c>
      <c r="AL30" s="36">
        <f t="shared" si="33"/>
        <v>0.50594583333333343</v>
      </c>
      <c r="AM30" s="33">
        <f t="shared" si="54"/>
        <v>0.52184583333333323</v>
      </c>
      <c r="AN30" s="34">
        <f t="shared" si="54"/>
        <v>0.51724583333333329</v>
      </c>
      <c r="AO30" s="35">
        <f t="shared" si="54"/>
        <v>0.52664583333333337</v>
      </c>
      <c r="AP30" s="36">
        <f t="shared" si="35"/>
        <v>0.5219125</v>
      </c>
      <c r="AQ30" s="33">
        <f t="shared" si="55"/>
        <v>0.51304583333333331</v>
      </c>
      <c r="AR30" s="34">
        <f t="shared" si="55"/>
        <v>0.52624583333333341</v>
      </c>
      <c r="AS30" s="35">
        <f t="shared" si="55"/>
        <v>0.54474583333333337</v>
      </c>
      <c r="AT30" s="36">
        <f t="shared" si="37"/>
        <v>0.5280125</v>
      </c>
      <c r="AU30" s="33">
        <f t="shared" si="56"/>
        <v>0.51824583333333341</v>
      </c>
      <c r="AV30" s="34">
        <f t="shared" si="56"/>
        <v>0.52504583333333332</v>
      </c>
      <c r="AW30" s="35">
        <f t="shared" si="56"/>
        <v>0.56334583333333332</v>
      </c>
      <c r="AX30" s="36">
        <f t="shared" si="39"/>
        <v>0.53554583333333339</v>
      </c>
      <c r="AY30" s="33">
        <f t="shared" si="57"/>
        <v>0.52284583333333334</v>
      </c>
      <c r="AZ30" s="34">
        <f t="shared" si="57"/>
        <v>0.52244583333333339</v>
      </c>
      <c r="BA30" s="35">
        <f t="shared" si="57"/>
        <v>0.56954583333333331</v>
      </c>
      <c r="BB30" s="36">
        <f t="shared" si="41"/>
        <v>0.53827916666666675</v>
      </c>
      <c r="BC30" s="33">
        <f t="shared" si="58"/>
        <v>0.5445458333333334</v>
      </c>
      <c r="BD30" s="34">
        <f t="shared" si="58"/>
        <v>0.52594583333333322</v>
      </c>
      <c r="BE30" s="35">
        <f t="shared" si="58"/>
        <v>0.5545458333333334</v>
      </c>
      <c r="BF30" s="36">
        <f t="shared" si="43"/>
        <v>0.5416791666666666</v>
      </c>
      <c r="BG30" s="33">
        <f t="shared" si="59"/>
        <v>0.55874583333333339</v>
      </c>
      <c r="BH30" s="34">
        <f t="shared" si="59"/>
        <v>0.5848458333333334</v>
      </c>
      <c r="BI30" s="35">
        <f t="shared" si="59"/>
        <v>0.62424583333333328</v>
      </c>
      <c r="BJ30" s="36">
        <f t="shared" si="45"/>
        <v>0.58927916666666669</v>
      </c>
      <c r="BK30" s="33">
        <f t="shared" si="60"/>
        <v>-0.28785416666666669</v>
      </c>
      <c r="BL30" s="34">
        <f>BL14-$BO14</f>
        <v>-0.29845416666666669</v>
      </c>
      <c r="BM30" s="35">
        <f t="shared" si="60"/>
        <v>-0.28345416666666667</v>
      </c>
      <c r="BN30" s="36">
        <f t="shared" si="47"/>
        <v>-0.28992083333333335</v>
      </c>
    </row>
    <row r="31" spans="1:66" ht="13.5" thickBot="1" x14ac:dyDescent="0.25">
      <c r="A31" s="1" t="s">
        <v>24</v>
      </c>
      <c r="B31" s="37"/>
      <c r="C31" s="95" t="s">
        <v>27</v>
      </c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87" t="s">
        <v>26</v>
      </c>
      <c r="O31" s="95" t="s">
        <v>28</v>
      </c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87" t="s">
        <v>26</v>
      </c>
      <c r="AA31" s="95" t="s">
        <v>29</v>
      </c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83" t="s">
        <v>26</v>
      </c>
      <c r="AM31" s="95" t="s">
        <v>30</v>
      </c>
      <c r="AN31" s="96"/>
      <c r="AO31" s="96"/>
      <c r="AP31" s="96"/>
      <c r="AQ31" s="96"/>
      <c r="AR31" s="96"/>
      <c r="AS31" s="96"/>
      <c r="AT31" s="96"/>
      <c r="AU31" s="96"/>
      <c r="AV31" s="96"/>
      <c r="AW31" s="96"/>
      <c r="AX31" s="83" t="s">
        <v>26</v>
      </c>
      <c r="AY31" s="95" t="s">
        <v>31</v>
      </c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83" t="s">
        <v>26</v>
      </c>
      <c r="BK31" s="105" t="s">
        <v>19</v>
      </c>
      <c r="BL31" s="96"/>
      <c r="BM31" s="96"/>
      <c r="BN31" s="87" t="s">
        <v>26</v>
      </c>
    </row>
    <row r="32" spans="1:66" x14ac:dyDescent="0.2">
      <c r="B32" s="8">
        <v>0</v>
      </c>
      <c r="C32" s="93">
        <f t="shared" ref="C32:C41" si="61">(F21+J21+N21)/3</f>
        <v>2.8579861111111157E-2</v>
      </c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84">
        <f>STDEV(C21:E21,G21:I21,K21:M21)</f>
        <v>1.0580498307945808E-2</v>
      </c>
      <c r="O32" s="94">
        <f>(R21+V21+Z21)/3</f>
        <v>2.5679861111111157E-2</v>
      </c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84">
        <f>STDEV(O21:Q21,S21:U21,W21:Y21)</f>
        <v>7.7430255355671312E-3</v>
      </c>
      <c r="AA32" s="93">
        <f>(AD21+AH21+AL21)/3</f>
        <v>3.0957638888888934E-2</v>
      </c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84">
        <f>STDEV(AA21:AC21,AE21:AG21,AI21:AK21)</f>
        <v>1.1310295211787271E-2</v>
      </c>
      <c r="AM32" s="93">
        <f>(AP21+AT21+AX21)/3</f>
        <v>3.045763888888893E-2</v>
      </c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84">
        <f>STDEV(AM21:AO21,AQ21:AS21,AU21:AW21)</f>
        <v>1.1600766258216644E-2</v>
      </c>
      <c r="AY32" s="93">
        <f>(BB21+BF21+BJ21)/3</f>
        <v>3.2579861111111157E-2</v>
      </c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84">
        <f>STDEV(AY21:BA21,BC21:BE21,BG21:BI21)</f>
        <v>1.4311776425183713E-2</v>
      </c>
      <c r="BK32" s="93">
        <f>BN21</f>
        <v>1.5535416666666709E-2</v>
      </c>
      <c r="BL32" s="94"/>
      <c r="BM32" s="94"/>
      <c r="BN32" s="84">
        <f>STDEV(BK21:BM21)</f>
        <v>6.6002525204217188E-3</v>
      </c>
    </row>
    <row r="33" spans="2:66" x14ac:dyDescent="0.2">
      <c r="B33" s="13">
        <v>1</v>
      </c>
      <c r="C33" s="91">
        <f t="shared" si="61"/>
        <v>0.11745902777777782</v>
      </c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85">
        <f t="shared" ref="N33:N41" si="62">STDEV(C22:E22,G22:I22,K22:M22)</f>
        <v>2.7036816462824281E-2</v>
      </c>
      <c r="O33" s="92">
        <f>(R22+V22+Z22)/3</f>
        <v>9.0625694444444474E-2</v>
      </c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85">
        <f t="shared" ref="Z33:Z41" si="63">STDEV(O22:Q22,S22:U22,W22:Y22)</f>
        <v>2.3828874874357354E-2</v>
      </c>
      <c r="AA33" s="91">
        <f>(AD22+AH22+AL22)/3</f>
        <v>9.1559027777777816E-2</v>
      </c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85">
        <f t="shared" ref="AL33:AL41" si="64">STDEV(AA22:AC22,AE22:AG22,AI22:AK22)</f>
        <v>2.8976662065262924E-2</v>
      </c>
      <c r="AM33" s="91">
        <f>(AP22+AT22+AX22)/3</f>
        <v>9.5425694444444473E-2</v>
      </c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85">
        <f t="shared" ref="AX33:AX41" si="65">STDEV(AM22:AO22,AQ22:AS22,AU22:AW22)</f>
        <v>2.1285623734760107E-2</v>
      </c>
      <c r="AY33" s="91">
        <f>(BB22+BF22+BJ22)/3</f>
        <v>0.13147013888888892</v>
      </c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85">
        <f>STDEV(AY22:BA22,BC22:BE22,BG22:BI22)</f>
        <v>3.6844756901235162E-2</v>
      </c>
      <c r="BK33" s="91">
        <f>BN22</f>
        <v>1.3812500000000376E-3</v>
      </c>
      <c r="BL33" s="92"/>
      <c r="BM33" s="92"/>
      <c r="BN33" s="85">
        <f t="shared" ref="BN33:BN41" si="66">STDEV(BK22:BM22)</f>
        <v>1.605864253291666E-2</v>
      </c>
    </row>
    <row r="34" spans="2:66" x14ac:dyDescent="0.2">
      <c r="B34" s="13">
        <v>2</v>
      </c>
      <c r="C34" s="91">
        <f t="shared" si="61"/>
        <v>0.27209166666666679</v>
      </c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85">
        <f>STDEV(C23:E23,G23:I23,K23:M23)</f>
        <v>4.2789426263973439E-2</v>
      </c>
      <c r="O34" s="92">
        <f t="shared" ref="O34:O41" si="67">(R23+V23+Z23)/3</f>
        <v>0.22808055555555562</v>
      </c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85">
        <f t="shared" si="63"/>
        <v>2.4201451976643418E-2</v>
      </c>
      <c r="AA34" s="91">
        <f t="shared" ref="AA34:AA41" si="68">(AD23+AH23+AL23)/3</f>
        <v>0.2261250000000001</v>
      </c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85">
        <f t="shared" si="64"/>
        <v>3.3896828760224956E-2</v>
      </c>
      <c r="AM34" s="91">
        <f t="shared" ref="AM34:AM41" si="69">(AP23+AT23+AX23)/3</f>
        <v>0.23642500000000011</v>
      </c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85">
        <f t="shared" si="65"/>
        <v>1.5010829424119115E-2</v>
      </c>
      <c r="AY34" s="91">
        <f t="shared" ref="AY34:AY41" si="70">(BB23+BF23+BJ23)/3</f>
        <v>0.28539166666666671</v>
      </c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85">
        <f t="shared" ref="BJ34" si="71">STDEV(AY23:BA23,BC23:BE23,BG23:BI23)</f>
        <v>3.8429383289352477E-2</v>
      </c>
      <c r="BK34" s="91">
        <f t="shared" ref="BK34:BK41" si="72">BN23</f>
        <v>9.791666666666754E-3</v>
      </c>
      <c r="BL34" s="92"/>
      <c r="BM34" s="92"/>
      <c r="BN34" s="85">
        <f t="shared" si="66"/>
        <v>2.4297393550200653E-2</v>
      </c>
    </row>
    <row r="35" spans="2:66" x14ac:dyDescent="0.2">
      <c r="B35" s="13">
        <v>3</v>
      </c>
      <c r="C35" s="91">
        <f t="shared" si="61"/>
        <v>0.50467152777777768</v>
      </c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85">
        <f t="shared" si="62"/>
        <v>5.2643528672678387E-2</v>
      </c>
      <c r="O35" s="92">
        <f t="shared" si="67"/>
        <v>0.42958263888888887</v>
      </c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85">
        <f t="shared" si="63"/>
        <v>3.0889714217591006E-2</v>
      </c>
      <c r="AA35" s="91">
        <f t="shared" si="68"/>
        <v>0.42126041666666664</v>
      </c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85">
        <f>STDEV(AA24:AC24,AE24:AG24,AI24:AK24)</f>
        <v>4.3953412836775251E-2</v>
      </c>
      <c r="AM35" s="91">
        <f t="shared" si="69"/>
        <v>0.43698263888888889</v>
      </c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85">
        <f>STDEV(AM24:AO24,AQ24:AS24,AU24:AW24)</f>
        <v>1.7116642323903475E-2</v>
      </c>
      <c r="AY35" s="91">
        <f t="shared" si="70"/>
        <v>0.52433819444444452</v>
      </c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85">
        <f>STDEV(AY24:BA24,BC24:BE24,BG24:BI24)</f>
        <v>5.9906902310537975E-2</v>
      </c>
      <c r="BK35" s="91">
        <f t="shared" si="72"/>
        <v>5.7604166666666472E-3</v>
      </c>
      <c r="BL35" s="92"/>
      <c r="BM35" s="92"/>
      <c r="BN35" s="85">
        <f t="shared" si="66"/>
        <v>1.4964290828502367E-2</v>
      </c>
    </row>
    <row r="36" spans="2:66" x14ac:dyDescent="0.2">
      <c r="B36" s="13">
        <v>4</v>
      </c>
      <c r="C36" s="91">
        <f t="shared" si="61"/>
        <v>0.51612986111111092</v>
      </c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85">
        <f t="shared" si="62"/>
        <v>6.392422814899254E-2</v>
      </c>
      <c r="O36" s="92">
        <f t="shared" si="67"/>
        <v>0.45660763888888872</v>
      </c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85">
        <f t="shared" si="63"/>
        <v>4.8862027974469119E-2</v>
      </c>
      <c r="AA36" s="91">
        <f t="shared" si="68"/>
        <v>0.46404097222222201</v>
      </c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85">
        <f t="shared" si="64"/>
        <v>5.8700179821795588E-2</v>
      </c>
      <c r="AM36" s="91">
        <f t="shared" si="69"/>
        <v>0.4837743055555554</v>
      </c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85">
        <f t="shared" si="65"/>
        <v>4.4652709262086705E-2</v>
      </c>
      <c r="AY36" s="91">
        <f t="shared" si="70"/>
        <v>0.52715208333333308</v>
      </c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85">
        <f t="shared" ref="BJ36:BJ41" si="73">STDEV(AY25:BA25,BC25:BE25,BG25:BI25)</f>
        <v>7.057380888119906E-2</v>
      </c>
      <c r="BK36" s="91">
        <f t="shared" si="72"/>
        <v>-0.26798125000000017</v>
      </c>
      <c r="BL36" s="92"/>
      <c r="BM36" s="92"/>
      <c r="BN36" s="85">
        <f t="shared" si="66"/>
        <v>6.5571436871044039E-2</v>
      </c>
    </row>
    <row r="37" spans="2:66" x14ac:dyDescent="0.2">
      <c r="B37" s="13">
        <v>5</v>
      </c>
      <c r="C37" s="91">
        <f t="shared" si="61"/>
        <v>0.55517083333333339</v>
      </c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85">
        <f t="shared" si="62"/>
        <v>2.7143093044087657E-2</v>
      </c>
      <c r="O37" s="92">
        <f t="shared" si="67"/>
        <v>0.52204861111111101</v>
      </c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85">
        <f t="shared" si="63"/>
        <v>2.3402089175494092E-2</v>
      </c>
      <c r="AA37" s="91">
        <f t="shared" si="68"/>
        <v>0.51009305555555551</v>
      </c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85">
        <f t="shared" si="64"/>
        <v>3.297060980799587E-2</v>
      </c>
      <c r="AM37" s="91">
        <f t="shared" si="69"/>
        <v>0.52289305555555554</v>
      </c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85">
        <f t="shared" si="65"/>
        <v>1.9851476295507927E-2</v>
      </c>
      <c r="AY37" s="91">
        <f t="shared" si="70"/>
        <v>0.56395972222222224</v>
      </c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85">
        <f t="shared" si="73"/>
        <v>3.0528925264047206E-2</v>
      </c>
      <c r="BK37" s="91">
        <f t="shared" si="72"/>
        <v>-0.31306250000000008</v>
      </c>
      <c r="BL37" s="92"/>
      <c r="BM37" s="92"/>
      <c r="BN37" s="85">
        <f t="shared" si="66"/>
        <v>1.1803530545278981E-2</v>
      </c>
    </row>
    <row r="38" spans="2:66" x14ac:dyDescent="0.2">
      <c r="B38" s="13">
        <v>6</v>
      </c>
      <c r="C38" s="91">
        <f t="shared" si="61"/>
        <v>0.59309583333333327</v>
      </c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85">
        <f t="shared" si="62"/>
        <v>2.0767883859459504E-2</v>
      </c>
      <c r="O38" s="92">
        <f t="shared" si="67"/>
        <v>0.58418472222222206</v>
      </c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85">
        <f t="shared" si="63"/>
        <v>1.4344869388662218E-2</v>
      </c>
      <c r="AA38" s="91">
        <f t="shared" si="68"/>
        <v>0.57681805555555554</v>
      </c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85">
        <f t="shared" si="64"/>
        <v>1.3630979829458732E-2</v>
      </c>
      <c r="AM38" s="91">
        <f t="shared" si="69"/>
        <v>0.58764027777777761</v>
      </c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85">
        <f t="shared" si="65"/>
        <v>1.7441218739271371E-2</v>
      </c>
      <c r="AY38" s="91">
        <f t="shared" si="70"/>
        <v>0.59281805555555545</v>
      </c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85">
        <f t="shared" si="73"/>
        <v>2.3169670069103549E-2</v>
      </c>
      <c r="BK38" s="91">
        <f t="shared" si="72"/>
        <v>-0.34583750000000019</v>
      </c>
      <c r="BL38" s="92"/>
      <c r="BM38" s="92"/>
      <c r="BN38" s="85">
        <f t="shared" si="66"/>
        <v>1.5166520145812408E-2</v>
      </c>
    </row>
    <row r="39" spans="2:66" x14ac:dyDescent="0.2">
      <c r="B39" s="13">
        <v>22</v>
      </c>
      <c r="C39" s="91">
        <f t="shared" si="61"/>
        <v>0.55909375000000006</v>
      </c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85">
        <f t="shared" si="62"/>
        <v>2.2770210802713305E-2</v>
      </c>
      <c r="O39" s="92">
        <f t="shared" si="67"/>
        <v>0.55166041666666654</v>
      </c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85">
        <f t="shared" si="63"/>
        <v>1.670164662540791E-2</v>
      </c>
      <c r="AA39" s="91">
        <f t="shared" si="68"/>
        <v>0.52976041666666662</v>
      </c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85">
        <f t="shared" si="64"/>
        <v>1.0208574827075542E-2</v>
      </c>
      <c r="AM39" s="91">
        <f t="shared" si="69"/>
        <v>0.54611597222222219</v>
      </c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85">
        <f t="shared" si="65"/>
        <v>1.1375021367501291E-2</v>
      </c>
      <c r="AY39" s="91">
        <f t="shared" si="70"/>
        <v>0.57860486111111109</v>
      </c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85">
        <f t="shared" si="73"/>
        <v>2.2908119618258626E-2</v>
      </c>
      <c r="BK39" s="91">
        <f t="shared" si="72"/>
        <v>-0.28147291666666668</v>
      </c>
      <c r="BL39" s="92"/>
      <c r="BM39" s="92"/>
      <c r="BN39" s="85">
        <f t="shared" si="66"/>
        <v>1.1854113210189971E-2</v>
      </c>
    </row>
    <row r="40" spans="2:66" x14ac:dyDescent="0.2">
      <c r="B40" s="13">
        <v>23</v>
      </c>
      <c r="C40" s="91">
        <f t="shared" si="61"/>
        <v>0.54426666666666679</v>
      </c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85">
        <f t="shared" si="62"/>
        <v>2.8608477764466959E-2</v>
      </c>
      <c r="O40" s="92">
        <f t="shared" si="67"/>
        <v>0.5407333333333334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85">
        <f t="shared" si="63"/>
        <v>2.7124942396252204E-2</v>
      </c>
      <c r="AA40" s="91">
        <f t="shared" si="68"/>
        <v>0.52060000000000006</v>
      </c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85">
        <f t="shared" si="64"/>
        <v>2.4908331939333082E-2</v>
      </c>
      <c r="AM40" s="91">
        <f t="shared" si="69"/>
        <v>0.53306666666666669</v>
      </c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85">
        <f t="shared" si="65"/>
        <v>2.7353747458072376E-2</v>
      </c>
      <c r="AY40" s="91">
        <f t="shared" si="70"/>
        <v>0.56818888888888897</v>
      </c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85">
        <f t="shared" si="73"/>
        <v>3.4598835882792986E-2</v>
      </c>
      <c r="BK40" s="91">
        <f t="shared" si="72"/>
        <v>-0.28826666666666667</v>
      </c>
      <c r="BL40" s="92"/>
      <c r="BM40" s="92"/>
      <c r="BN40" s="85">
        <f t="shared" si="66"/>
        <v>3.4832503977367653E-2</v>
      </c>
    </row>
    <row r="41" spans="2:66" ht="13.5" thickBot="1" x14ac:dyDescent="0.25">
      <c r="B41" s="19">
        <v>24</v>
      </c>
      <c r="C41" s="89">
        <f t="shared" si="61"/>
        <v>0.54169027777777767</v>
      </c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86">
        <f t="shared" si="62"/>
        <v>1.8240827222957237E-2</v>
      </c>
      <c r="O41" s="90">
        <f t="shared" si="67"/>
        <v>0.53180138888888895</v>
      </c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86">
        <f t="shared" si="63"/>
        <v>1.6394138518927362E-2</v>
      </c>
      <c r="AA41" s="89">
        <f t="shared" si="68"/>
        <v>0.50994583333333343</v>
      </c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86">
        <f t="shared" si="64"/>
        <v>1.3601562410252722E-2</v>
      </c>
      <c r="AM41" s="89">
        <f t="shared" si="69"/>
        <v>0.52849027777777779</v>
      </c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86">
        <f t="shared" si="65"/>
        <v>1.5864749534038599E-2</v>
      </c>
      <c r="AY41" s="89">
        <f t="shared" si="70"/>
        <v>0.55641249999999998</v>
      </c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86">
        <f t="shared" si="73"/>
        <v>3.3430375409199332E-2</v>
      </c>
      <c r="BK41" s="89">
        <f t="shared" si="72"/>
        <v>-0.28992083333333335</v>
      </c>
      <c r="BL41" s="90"/>
      <c r="BM41" s="90"/>
      <c r="BN41" s="86">
        <f t="shared" si="66"/>
        <v>7.7105987662005483E-3</v>
      </c>
    </row>
    <row r="42" spans="2:66" x14ac:dyDescent="0.2">
      <c r="C42" t="str">
        <f>C31</f>
        <v>R0040 (absorbance)</v>
      </c>
      <c r="N42" t="str">
        <f t="shared" ref="N42" si="74">N31</f>
        <v>SD</v>
      </c>
      <c r="O42" t="str">
        <f t="shared" ref="O42:BN42" si="75">O31</f>
        <v>I20270 (absorbance)</v>
      </c>
      <c r="Z42" t="str">
        <f t="shared" si="75"/>
        <v>SD</v>
      </c>
      <c r="AA42" t="str">
        <f t="shared" si="75"/>
        <v>D1 (absorbance)</v>
      </c>
      <c r="AL42" t="str">
        <f t="shared" si="75"/>
        <v>SD</v>
      </c>
      <c r="AM42" t="str">
        <f t="shared" si="75"/>
        <v>D2 (absorbance)</v>
      </c>
      <c r="AX42" t="str">
        <f t="shared" si="75"/>
        <v>SD</v>
      </c>
      <c r="AY42" t="str">
        <f t="shared" si="75"/>
        <v>D3 (absorbance)</v>
      </c>
      <c r="BJ42" t="str">
        <f t="shared" si="75"/>
        <v>SD</v>
      </c>
      <c r="BK42" t="str">
        <f t="shared" si="75"/>
        <v>DH5α</v>
      </c>
      <c r="BN42" t="str">
        <f t="shared" si="75"/>
        <v>SD</v>
      </c>
    </row>
    <row r="43" spans="2:66" x14ac:dyDescent="0.2">
      <c r="B43">
        <v>0.1</v>
      </c>
      <c r="C43" s="88">
        <f>C32</f>
        <v>2.8579861111111157E-2</v>
      </c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>
        <f t="shared" ref="N43" si="76">N32</f>
        <v>1.0580498307945808E-2</v>
      </c>
      <c r="O43" s="88">
        <f t="shared" ref="O43:BN43" si="77">O32</f>
        <v>2.5679861111111157E-2</v>
      </c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>
        <f t="shared" si="77"/>
        <v>7.7430255355671312E-3</v>
      </c>
      <c r="AA43" s="88">
        <f t="shared" si="77"/>
        <v>3.0957638888888934E-2</v>
      </c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>
        <f t="shared" si="77"/>
        <v>1.1310295211787271E-2</v>
      </c>
      <c r="AM43" s="88">
        <f t="shared" si="77"/>
        <v>3.045763888888893E-2</v>
      </c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>
        <f t="shared" si="77"/>
        <v>1.1600766258216644E-2</v>
      </c>
      <c r="AY43" s="88">
        <f t="shared" si="77"/>
        <v>3.2579861111111157E-2</v>
      </c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>
        <f t="shared" si="77"/>
        <v>1.4311776425183713E-2</v>
      </c>
      <c r="BK43" s="88">
        <f t="shared" si="77"/>
        <v>1.5535416666666709E-2</v>
      </c>
      <c r="BL43" s="88"/>
      <c r="BM43" s="88"/>
      <c r="BN43" s="88">
        <f t="shared" si="77"/>
        <v>6.6002525204217188E-3</v>
      </c>
    </row>
    <row r="44" spans="2:66" x14ac:dyDescent="0.2">
      <c r="B44">
        <f t="shared" ref="B44:C52" si="78">B33</f>
        <v>1</v>
      </c>
      <c r="C44" s="88">
        <f t="shared" si="78"/>
        <v>0.11745902777777782</v>
      </c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>
        <f t="shared" ref="N44" si="79">N33</f>
        <v>2.7036816462824281E-2</v>
      </c>
      <c r="O44" s="88">
        <f t="shared" ref="O44:BN44" si="80">O33</f>
        <v>9.0625694444444474E-2</v>
      </c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>
        <f t="shared" si="80"/>
        <v>2.3828874874357354E-2</v>
      </c>
      <c r="AA44" s="88">
        <f t="shared" si="80"/>
        <v>9.1559027777777816E-2</v>
      </c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>
        <f t="shared" si="80"/>
        <v>2.8976662065262924E-2</v>
      </c>
      <c r="AM44" s="88">
        <f t="shared" si="80"/>
        <v>9.5425694444444473E-2</v>
      </c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>
        <f t="shared" si="80"/>
        <v>2.1285623734760107E-2</v>
      </c>
      <c r="AY44" s="88">
        <f t="shared" si="80"/>
        <v>0.13147013888888892</v>
      </c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>
        <f t="shared" si="80"/>
        <v>3.6844756901235162E-2</v>
      </c>
      <c r="BK44" s="88">
        <f t="shared" si="80"/>
        <v>1.3812500000000376E-3</v>
      </c>
      <c r="BL44" s="88"/>
      <c r="BM44" s="88"/>
      <c r="BN44" s="88">
        <f t="shared" si="80"/>
        <v>1.605864253291666E-2</v>
      </c>
    </row>
    <row r="45" spans="2:66" x14ac:dyDescent="0.2">
      <c r="B45">
        <f t="shared" si="78"/>
        <v>2</v>
      </c>
      <c r="C45" s="88">
        <f t="shared" si="78"/>
        <v>0.27209166666666679</v>
      </c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>
        <f t="shared" ref="N45" si="81">N34</f>
        <v>4.2789426263973439E-2</v>
      </c>
      <c r="O45" s="88">
        <f t="shared" ref="O45:BN45" si="82">O34</f>
        <v>0.22808055555555562</v>
      </c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>
        <f t="shared" si="82"/>
        <v>2.4201451976643418E-2</v>
      </c>
      <c r="AA45" s="88">
        <f t="shared" si="82"/>
        <v>0.2261250000000001</v>
      </c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>
        <f t="shared" si="82"/>
        <v>3.3896828760224956E-2</v>
      </c>
      <c r="AM45" s="88">
        <f t="shared" si="82"/>
        <v>0.23642500000000011</v>
      </c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>
        <f t="shared" si="82"/>
        <v>1.5010829424119115E-2</v>
      </c>
      <c r="AY45" s="88">
        <f t="shared" si="82"/>
        <v>0.28539166666666671</v>
      </c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>
        <f t="shared" si="82"/>
        <v>3.8429383289352477E-2</v>
      </c>
      <c r="BK45" s="88">
        <f t="shared" si="82"/>
        <v>9.791666666666754E-3</v>
      </c>
      <c r="BL45" s="88"/>
      <c r="BM45" s="88"/>
      <c r="BN45" s="88">
        <f t="shared" si="82"/>
        <v>2.4297393550200653E-2</v>
      </c>
    </row>
    <row r="46" spans="2:66" x14ac:dyDescent="0.2">
      <c r="B46">
        <f t="shared" si="78"/>
        <v>3</v>
      </c>
      <c r="C46" s="88">
        <f t="shared" si="78"/>
        <v>0.50467152777777768</v>
      </c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>
        <f t="shared" ref="N46" si="83">N35</f>
        <v>5.2643528672678387E-2</v>
      </c>
      <c r="O46" s="88">
        <f t="shared" ref="O46:BN46" si="84">O35</f>
        <v>0.42958263888888887</v>
      </c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>
        <f t="shared" si="84"/>
        <v>3.0889714217591006E-2</v>
      </c>
      <c r="AA46" s="88">
        <f t="shared" si="84"/>
        <v>0.42126041666666664</v>
      </c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>
        <f t="shared" si="84"/>
        <v>4.3953412836775251E-2</v>
      </c>
      <c r="AM46" s="88">
        <f t="shared" si="84"/>
        <v>0.43698263888888889</v>
      </c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>
        <f t="shared" si="84"/>
        <v>1.7116642323903475E-2</v>
      </c>
      <c r="AY46" s="88">
        <f t="shared" si="84"/>
        <v>0.52433819444444452</v>
      </c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>
        <f t="shared" si="84"/>
        <v>5.9906902310537975E-2</v>
      </c>
      <c r="BK46" s="88">
        <f t="shared" si="84"/>
        <v>5.7604166666666472E-3</v>
      </c>
      <c r="BL46" s="88"/>
      <c r="BM46" s="88"/>
      <c r="BN46" s="88">
        <f t="shared" si="84"/>
        <v>1.4964290828502367E-2</v>
      </c>
    </row>
    <row r="47" spans="2:66" x14ac:dyDescent="0.2">
      <c r="B47">
        <f t="shared" si="78"/>
        <v>4</v>
      </c>
      <c r="C47" s="88">
        <f t="shared" si="78"/>
        <v>0.51612986111111092</v>
      </c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>
        <f t="shared" ref="N47" si="85">N36</f>
        <v>6.392422814899254E-2</v>
      </c>
      <c r="O47" s="88">
        <f t="shared" ref="O47:BN47" si="86">O36</f>
        <v>0.45660763888888872</v>
      </c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>
        <f t="shared" si="86"/>
        <v>4.8862027974469119E-2</v>
      </c>
      <c r="AA47" s="88">
        <f t="shared" si="86"/>
        <v>0.46404097222222201</v>
      </c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>
        <f t="shared" si="86"/>
        <v>5.8700179821795588E-2</v>
      </c>
      <c r="AM47" s="88">
        <f t="shared" si="86"/>
        <v>0.4837743055555554</v>
      </c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>
        <f t="shared" si="86"/>
        <v>4.4652709262086705E-2</v>
      </c>
      <c r="AY47" s="88">
        <f t="shared" si="86"/>
        <v>0.52715208333333308</v>
      </c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>
        <f t="shared" si="86"/>
        <v>7.057380888119906E-2</v>
      </c>
      <c r="BK47" s="88">
        <f t="shared" si="86"/>
        <v>-0.26798125000000017</v>
      </c>
      <c r="BL47" s="88"/>
      <c r="BM47" s="88"/>
      <c r="BN47" s="88">
        <f t="shared" si="86"/>
        <v>6.5571436871044039E-2</v>
      </c>
    </row>
    <row r="48" spans="2:66" x14ac:dyDescent="0.2">
      <c r="B48">
        <f t="shared" si="78"/>
        <v>5</v>
      </c>
      <c r="C48" s="88">
        <f t="shared" si="78"/>
        <v>0.55517083333333339</v>
      </c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>
        <f t="shared" ref="N48" si="87">N37</f>
        <v>2.7143093044087657E-2</v>
      </c>
      <c r="O48" s="88">
        <f t="shared" ref="O48:BN48" si="88">O37</f>
        <v>0.52204861111111101</v>
      </c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>
        <f t="shared" si="88"/>
        <v>2.3402089175494092E-2</v>
      </c>
      <c r="AA48" s="88">
        <f t="shared" si="88"/>
        <v>0.51009305555555551</v>
      </c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>
        <f t="shared" si="88"/>
        <v>3.297060980799587E-2</v>
      </c>
      <c r="AM48" s="88">
        <f t="shared" si="88"/>
        <v>0.52289305555555554</v>
      </c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>
        <f t="shared" si="88"/>
        <v>1.9851476295507927E-2</v>
      </c>
      <c r="AY48" s="88">
        <f t="shared" si="88"/>
        <v>0.56395972222222224</v>
      </c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>
        <f t="shared" si="88"/>
        <v>3.0528925264047206E-2</v>
      </c>
      <c r="BK48" s="88">
        <f t="shared" si="88"/>
        <v>-0.31306250000000008</v>
      </c>
      <c r="BL48" s="88"/>
      <c r="BM48" s="88"/>
      <c r="BN48" s="88">
        <f t="shared" si="88"/>
        <v>1.1803530545278981E-2</v>
      </c>
    </row>
    <row r="49" spans="2:66" x14ac:dyDescent="0.2">
      <c r="B49">
        <f t="shared" si="78"/>
        <v>6</v>
      </c>
      <c r="C49" s="88">
        <f t="shared" si="78"/>
        <v>0.59309583333333327</v>
      </c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>
        <f t="shared" ref="N49" si="89">N38</f>
        <v>2.0767883859459504E-2</v>
      </c>
      <c r="O49" s="88">
        <f t="shared" ref="O49:BN49" si="90">O38</f>
        <v>0.58418472222222206</v>
      </c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>
        <f t="shared" si="90"/>
        <v>1.4344869388662218E-2</v>
      </c>
      <c r="AA49" s="88">
        <f t="shared" si="90"/>
        <v>0.57681805555555554</v>
      </c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>
        <f t="shared" si="90"/>
        <v>1.3630979829458732E-2</v>
      </c>
      <c r="AM49" s="88">
        <f t="shared" si="90"/>
        <v>0.58764027777777761</v>
      </c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>
        <f t="shared" si="90"/>
        <v>1.7441218739271371E-2</v>
      </c>
      <c r="AY49" s="88">
        <f t="shared" si="90"/>
        <v>0.59281805555555545</v>
      </c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>
        <f t="shared" si="90"/>
        <v>2.3169670069103549E-2</v>
      </c>
      <c r="BK49" s="88">
        <f t="shared" si="90"/>
        <v>-0.34583750000000019</v>
      </c>
      <c r="BL49" s="88"/>
      <c r="BM49" s="88"/>
      <c r="BN49" s="88">
        <f t="shared" si="90"/>
        <v>1.5166520145812408E-2</v>
      </c>
    </row>
    <row r="50" spans="2:66" x14ac:dyDescent="0.2">
      <c r="B50">
        <f t="shared" si="78"/>
        <v>22</v>
      </c>
      <c r="C50" s="88">
        <f t="shared" si="78"/>
        <v>0.55909375000000006</v>
      </c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>
        <f t="shared" ref="N50" si="91">N39</f>
        <v>2.2770210802713305E-2</v>
      </c>
      <c r="O50" s="88">
        <f t="shared" ref="O50:BN50" si="92">O39</f>
        <v>0.55166041666666654</v>
      </c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>
        <f t="shared" si="92"/>
        <v>1.670164662540791E-2</v>
      </c>
      <c r="AA50" s="88">
        <f t="shared" si="92"/>
        <v>0.52976041666666662</v>
      </c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>
        <f t="shared" si="92"/>
        <v>1.0208574827075542E-2</v>
      </c>
      <c r="AM50" s="88">
        <f t="shared" si="92"/>
        <v>0.54611597222222219</v>
      </c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>
        <f t="shared" si="92"/>
        <v>1.1375021367501291E-2</v>
      </c>
      <c r="AY50" s="88">
        <f t="shared" si="92"/>
        <v>0.57860486111111109</v>
      </c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>
        <f t="shared" si="92"/>
        <v>2.2908119618258626E-2</v>
      </c>
      <c r="BK50" s="88">
        <f t="shared" si="92"/>
        <v>-0.28147291666666668</v>
      </c>
      <c r="BL50" s="88"/>
      <c r="BM50" s="88"/>
      <c r="BN50" s="88">
        <f t="shared" si="92"/>
        <v>1.1854113210189971E-2</v>
      </c>
    </row>
    <row r="51" spans="2:66" x14ac:dyDescent="0.2">
      <c r="B51">
        <f t="shared" si="78"/>
        <v>23</v>
      </c>
      <c r="C51" s="88">
        <f t="shared" si="78"/>
        <v>0.54426666666666679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>
        <f t="shared" ref="N51" si="93">N40</f>
        <v>2.8608477764466959E-2</v>
      </c>
      <c r="O51" s="88">
        <f t="shared" ref="O51:BN51" si="94">O40</f>
        <v>0.5407333333333334</v>
      </c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>
        <f t="shared" si="94"/>
        <v>2.7124942396252204E-2</v>
      </c>
      <c r="AA51" s="88">
        <f t="shared" si="94"/>
        <v>0.52060000000000006</v>
      </c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>
        <f t="shared" si="94"/>
        <v>2.4908331939333082E-2</v>
      </c>
      <c r="AM51" s="88">
        <f t="shared" si="94"/>
        <v>0.53306666666666669</v>
      </c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>
        <f t="shared" si="94"/>
        <v>2.7353747458072376E-2</v>
      </c>
      <c r="AY51" s="88">
        <f t="shared" si="94"/>
        <v>0.56818888888888897</v>
      </c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>
        <f t="shared" si="94"/>
        <v>3.4598835882792986E-2</v>
      </c>
      <c r="BK51" s="88">
        <f t="shared" si="94"/>
        <v>-0.28826666666666667</v>
      </c>
      <c r="BL51" s="88"/>
      <c r="BM51" s="88"/>
      <c r="BN51" s="88">
        <f t="shared" si="94"/>
        <v>3.4832503977367653E-2</v>
      </c>
    </row>
    <row r="52" spans="2:66" x14ac:dyDescent="0.2">
      <c r="B52">
        <f t="shared" si="78"/>
        <v>24</v>
      </c>
      <c r="C52" s="88">
        <f t="shared" si="78"/>
        <v>0.54169027777777767</v>
      </c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>
        <f t="shared" ref="N52" si="95">N41</f>
        <v>1.8240827222957237E-2</v>
      </c>
      <c r="O52" s="88">
        <f t="shared" ref="O52:BN52" si="96">O41</f>
        <v>0.53180138888888895</v>
      </c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>
        <f t="shared" si="96"/>
        <v>1.6394138518927362E-2</v>
      </c>
      <c r="AA52" s="88">
        <f t="shared" si="96"/>
        <v>0.50994583333333343</v>
      </c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>
        <f t="shared" si="96"/>
        <v>1.3601562410252722E-2</v>
      </c>
      <c r="AM52" s="88">
        <f t="shared" si="96"/>
        <v>0.52849027777777779</v>
      </c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>
        <f t="shared" si="96"/>
        <v>1.5864749534038599E-2</v>
      </c>
      <c r="AY52" s="88">
        <f t="shared" si="96"/>
        <v>0.55641249999999998</v>
      </c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>
        <f t="shared" si="96"/>
        <v>3.3430375409199332E-2</v>
      </c>
      <c r="BK52" s="88">
        <f t="shared" si="96"/>
        <v>-0.28992083333333335</v>
      </c>
      <c r="BL52" s="88"/>
      <c r="BM52" s="88"/>
      <c r="BN52" s="88">
        <f t="shared" si="96"/>
        <v>7.7105987662005483E-3</v>
      </c>
    </row>
  </sheetData>
  <mergeCells count="105">
    <mergeCell ref="BK31:BM31"/>
    <mergeCell ref="B1:BO1"/>
    <mergeCell ref="B2:B4"/>
    <mergeCell ref="C2:BO2"/>
    <mergeCell ref="C3:F3"/>
    <mergeCell ref="G3:J3"/>
    <mergeCell ref="K3:N3"/>
    <mergeCell ref="O3:R3"/>
    <mergeCell ref="S3:V3"/>
    <mergeCell ref="W3:Z3"/>
    <mergeCell ref="AA3:AD3"/>
    <mergeCell ref="BC3:BF3"/>
    <mergeCell ref="BG3:BJ3"/>
    <mergeCell ref="BK3:BN3"/>
    <mergeCell ref="BO3:BO4"/>
    <mergeCell ref="B17:BN17"/>
    <mergeCell ref="B18:B20"/>
    <mergeCell ref="C18:BN18"/>
    <mergeCell ref="C19:F19"/>
    <mergeCell ref="G19:J19"/>
    <mergeCell ref="K19:N19"/>
    <mergeCell ref="AE3:AH3"/>
    <mergeCell ref="AI3:AL3"/>
    <mergeCell ref="AM3:AP3"/>
    <mergeCell ref="AQ3:AT3"/>
    <mergeCell ref="AU3:AX3"/>
    <mergeCell ref="AY3:BB3"/>
    <mergeCell ref="BK19:BN19"/>
    <mergeCell ref="AM19:AP19"/>
    <mergeCell ref="AQ19:AT19"/>
    <mergeCell ref="AU19:AX19"/>
    <mergeCell ref="AY19:BB19"/>
    <mergeCell ref="BC19:BF19"/>
    <mergeCell ref="BG19:BJ19"/>
    <mergeCell ref="O19:R19"/>
    <mergeCell ref="S19:V19"/>
    <mergeCell ref="W19:Z19"/>
    <mergeCell ref="AA19:AD19"/>
    <mergeCell ref="AE19:AH19"/>
    <mergeCell ref="AI19:AL19"/>
    <mergeCell ref="C31:M31"/>
    <mergeCell ref="O31:Y31"/>
    <mergeCell ref="AA31:AK31"/>
    <mergeCell ref="AM31:AW31"/>
    <mergeCell ref="AY31:BI31"/>
    <mergeCell ref="C33:M33"/>
    <mergeCell ref="C32:M32"/>
    <mergeCell ref="O33:Y33"/>
    <mergeCell ref="O32:Y32"/>
    <mergeCell ref="AA33:AK33"/>
    <mergeCell ref="AA32:AK32"/>
    <mergeCell ref="AM33:AW33"/>
    <mergeCell ref="AM32:AW32"/>
    <mergeCell ref="AY32:BI32"/>
    <mergeCell ref="AY33:BI33"/>
    <mergeCell ref="BK33:BM33"/>
    <mergeCell ref="BK32:BM32"/>
    <mergeCell ref="C35:M35"/>
    <mergeCell ref="C34:M34"/>
    <mergeCell ref="O35:Y35"/>
    <mergeCell ref="O34:Y34"/>
    <mergeCell ref="AA35:AK35"/>
    <mergeCell ref="AA34:AK34"/>
    <mergeCell ref="AM35:AW35"/>
    <mergeCell ref="AM34:AW34"/>
    <mergeCell ref="AY34:BI34"/>
    <mergeCell ref="AY35:BI35"/>
    <mergeCell ref="BK35:BM35"/>
    <mergeCell ref="BK34:BM34"/>
    <mergeCell ref="BK37:BM37"/>
    <mergeCell ref="BK36:BM36"/>
    <mergeCell ref="C39:M39"/>
    <mergeCell ref="C38:M38"/>
    <mergeCell ref="O39:Y39"/>
    <mergeCell ref="O38:Y38"/>
    <mergeCell ref="AA39:AK39"/>
    <mergeCell ref="AA38:AK38"/>
    <mergeCell ref="AM39:AW39"/>
    <mergeCell ref="AM38:AW38"/>
    <mergeCell ref="AY38:BI38"/>
    <mergeCell ref="AY39:BI39"/>
    <mergeCell ref="BK39:BM39"/>
    <mergeCell ref="BK38:BM38"/>
    <mergeCell ref="C37:M37"/>
    <mergeCell ref="C36:M36"/>
    <mergeCell ref="O37:Y37"/>
    <mergeCell ref="O36:Y36"/>
    <mergeCell ref="AA37:AK37"/>
    <mergeCell ref="AA36:AK36"/>
    <mergeCell ref="AM37:AW37"/>
    <mergeCell ref="AM36:AW36"/>
    <mergeCell ref="AY36:BI36"/>
    <mergeCell ref="AY37:BI37"/>
    <mergeCell ref="BK41:BM41"/>
    <mergeCell ref="BK40:BM40"/>
    <mergeCell ref="C41:M41"/>
    <mergeCell ref="C40:M40"/>
    <mergeCell ref="O41:Y41"/>
    <mergeCell ref="O40:Y40"/>
    <mergeCell ref="AA41:AK41"/>
    <mergeCell ref="AA40:AK40"/>
    <mergeCell ref="AM41:AW41"/>
    <mergeCell ref="AM40:AW40"/>
    <mergeCell ref="AY40:BI40"/>
    <mergeCell ref="AY41:BI41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2"/>
  <sheetViews>
    <sheetView zoomScale="70" zoomScaleNormal="70" workbookViewId="0">
      <pane xSplit="2" ySplit="3" topLeftCell="C43" activePane="bottomRight" state="frozen"/>
      <selection pane="topRight" activeCell="C1" sqref="C1"/>
      <selection pane="bottomLeft" activeCell="A4" sqref="A4"/>
      <selection pane="bottomRight" activeCell="D64" sqref="D64"/>
    </sheetView>
  </sheetViews>
  <sheetFormatPr defaultRowHeight="12.75" x14ac:dyDescent="0.2"/>
  <cols>
    <col min="1" max="1" width="17" style="38" bestFit="1" customWidth="1"/>
    <col min="2" max="66" width="9.140625" style="38"/>
    <col min="67" max="67" width="13.85546875" style="38" bestFit="1" customWidth="1"/>
    <col min="68" max="16384" width="9.140625" style="38"/>
  </cols>
  <sheetData>
    <row r="1" spans="1:67" ht="13.5" thickBot="1" x14ac:dyDescent="0.25">
      <c r="A1" s="43" t="s">
        <v>0</v>
      </c>
      <c r="B1" s="129" t="s">
        <v>25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7"/>
    </row>
    <row r="2" spans="1:67" ht="13.5" thickBot="1" x14ac:dyDescent="0.25">
      <c r="B2" s="121" t="s">
        <v>2</v>
      </c>
      <c r="C2" s="125" t="s">
        <v>3</v>
      </c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8"/>
    </row>
    <row r="3" spans="1:67" ht="13.5" thickBot="1" x14ac:dyDescent="0.25">
      <c r="B3" s="122"/>
      <c r="C3" s="114" t="s">
        <v>4</v>
      </c>
      <c r="D3" s="115"/>
      <c r="E3" s="116"/>
      <c r="F3" s="117"/>
      <c r="G3" s="125" t="s">
        <v>5</v>
      </c>
      <c r="H3" s="126"/>
      <c r="I3" s="127"/>
      <c r="J3" s="128"/>
      <c r="K3" s="125" t="s">
        <v>6</v>
      </c>
      <c r="L3" s="126"/>
      <c r="M3" s="127"/>
      <c r="N3" s="128"/>
      <c r="O3" s="125" t="s">
        <v>7</v>
      </c>
      <c r="P3" s="126"/>
      <c r="Q3" s="127"/>
      <c r="R3" s="128"/>
      <c r="S3" s="125" t="s">
        <v>8</v>
      </c>
      <c r="T3" s="126"/>
      <c r="U3" s="127"/>
      <c r="V3" s="128"/>
      <c r="W3" s="125" t="s">
        <v>9</v>
      </c>
      <c r="X3" s="126"/>
      <c r="Y3" s="127"/>
      <c r="Z3" s="128"/>
      <c r="AA3" s="114" t="s">
        <v>10</v>
      </c>
      <c r="AB3" s="115"/>
      <c r="AC3" s="116"/>
      <c r="AD3" s="117"/>
      <c r="AE3" s="114" t="s">
        <v>11</v>
      </c>
      <c r="AF3" s="115"/>
      <c r="AG3" s="116"/>
      <c r="AH3" s="117"/>
      <c r="AI3" s="114" t="s">
        <v>12</v>
      </c>
      <c r="AJ3" s="115"/>
      <c r="AK3" s="116"/>
      <c r="AL3" s="117"/>
      <c r="AM3" s="125" t="s">
        <v>13</v>
      </c>
      <c r="AN3" s="126"/>
      <c r="AO3" s="127"/>
      <c r="AP3" s="128"/>
      <c r="AQ3" s="114" t="s">
        <v>14</v>
      </c>
      <c r="AR3" s="115"/>
      <c r="AS3" s="116"/>
      <c r="AT3" s="117"/>
      <c r="AU3" s="114" t="s">
        <v>15</v>
      </c>
      <c r="AV3" s="115"/>
      <c r="AW3" s="116"/>
      <c r="AX3" s="117"/>
      <c r="AY3" s="114" t="s">
        <v>16</v>
      </c>
      <c r="AZ3" s="115"/>
      <c r="BA3" s="116"/>
      <c r="BB3" s="117"/>
      <c r="BC3" s="125" t="s">
        <v>17</v>
      </c>
      <c r="BD3" s="126"/>
      <c r="BE3" s="127"/>
      <c r="BF3" s="128"/>
      <c r="BG3" s="125" t="s">
        <v>18</v>
      </c>
      <c r="BH3" s="126"/>
      <c r="BI3" s="127"/>
      <c r="BJ3" s="128"/>
      <c r="BK3" s="125" t="s">
        <v>19</v>
      </c>
      <c r="BL3" s="126"/>
      <c r="BM3" s="127"/>
      <c r="BN3" s="128"/>
      <c r="BO3" s="130" t="s">
        <v>20</v>
      </c>
    </row>
    <row r="4" spans="1:67" ht="13.5" thickBot="1" x14ac:dyDescent="0.25">
      <c r="B4" s="123"/>
      <c r="C4" s="73">
        <v>1</v>
      </c>
      <c r="D4" s="71">
        <v>2</v>
      </c>
      <c r="E4" s="70">
        <v>3</v>
      </c>
      <c r="F4" s="69" t="s">
        <v>21</v>
      </c>
      <c r="G4" s="73">
        <v>1</v>
      </c>
      <c r="H4" s="71">
        <v>2</v>
      </c>
      <c r="I4" s="70">
        <v>3</v>
      </c>
      <c r="J4" s="69" t="s">
        <v>21</v>
      </c>
      <c r="K4" s="72">
        <v>1</v>
      </c>
      <c r="L4" s="71">
        <v>2</v>
      </c>
      <c r="M4" s="70">
        <v>3</v>
      </c>
      <c r="N4" s="69" t="s">
        <v>21</v>
      </c>
      <c r="O4" s="73">
        <v>1</v>
      </c>
      <c r="P4" s="71">
        <v>2</v>
      </c>
      <c r="Q4" s="70">
        <v>3</v>
      </c>
      <c r="R4" s="69" t="s">
        <v>21</v>
      </c>
      <c r="S4" s="73">
        <v>1</v>
      </c>
      <c r="T4" s="71">
        <v>2</v>
      </c>
      <c r="U4" s="70">
        <v>3</v>
      </c>
      <c r="V4" s="69" t="s">
        <v>21</v>
      </c>
      <c r="W4" s="72">
        <v>1</v>
      </c>
      <c r="X4" s="71">
        <v>2</v>
      </c>
      <c r="Y4" s="70">
        <v>3</v>
      </c>
      <c r="Z4" s="69" t="s">
        <v>21</v>
      </c>
      <c r="AA4" s="74">
        <v>1</v>
      </c>
      <c r="AB4" s="75">
        <v>2</v>
      </c>
      <c r="AC4" s="76">
        <v>3</v>
      </c>
      <c r="AD4" s="69" t="s">
        <v>21</v>
      </c>
      <c r="AE4" s="77">
        <v>1</v>
      </c>
      <c r="AF4" s="75">
        <v>2</v>
      </c>
      <c r="AG4" s="76">
        <v>3</v>
      </c>
      <c r="AH4" s="69" t="s">
        <v>21</v>
      </c>
      <c r="AI4" s="77">
        <v>1</v>
      </c>
      <c r="AJ4" s="75">
        <v>2</v>
      </c>
      <c r="AK4" s="76">
        <v>3</v>
      </c>
      <c r="AL4" s="69" t="s">
        <v>21</v>
      </c>
      <c r="AM4" s="73">
        <v>1</v>
      </c>
      <c r="AN4" s="71">
        <v>2</v>
      </c>
      <c r="AO4" s="70">
        <v>3</v>
      </c>
      <c r="AP4" s="69" t="s">
        <v>21</v>
      </c>
      <c r="AQ4" s="74">
        <v>1</v>
      </c>
      <c r="AR4" s="75">
        <v>2</v>
      </c>
      <c r="AS4" s="76">
        <v>3</v>
      </c>
      <c r="AT4" s="69" t="s">
        <v>21</v>
      </c>
      <c r="AU4" s="77">
        <v>1</v>
      </c>
      <c r="AV4" s="75">
        <v>2</v>
      </c>
      <c r="AW4" s="76">
        <v>3</v>
      </c>
      <c r="AX4" s="69" t="s">
        <v>21</v>
      </c>
      <c r="AY4" s="77">
        <v>1</v>
      </c>
      <c r="AZ4" s="75">
        <v>2</v>
      </c>
      <c r="BA4" s="76">
        <v>3</v>
      </c>
      <c r="BB4" s="69" t="s">
        <v>21</v>
      </c>
      <c r="BC4" s="73">
        <v>1</v>
      </c>
      <c r="BD4" s="71">
        <v>2</v>
      </c>
      <c r="BE4" s="70">
        <v>3</v>
      </c>
      <c r="BF4" s="69" t="s">
        <v>21</v>
      </c>
      <c r="BG4" s="73">
        <v>1</v>
      </c>
      <c r="BH4" s="71">
        <v>2</v>
      </c>
      <c r="BI4" s="70">
        <v>3</v>
      </c>
      <c r="BJ4" s="69" t="s">
        <v>21</v>
      </c>
      <c r="BK4" s="72">
        <v>1</v>
      </c>
      <c r="BL4" s="71">
        <v>2</v>
      </c>
      <c r="BM4" s="70">
        <v>3</v>
      </c>
      <c r="BN4" s="69" t="s">
        <v>21</v>
      </c>
      <c r="BO4" s="131"/>
    </row>
    <row r="5" spans="1:67" x14ac:dyDescent="0.2">
      <c r="B5" s="41">
        <v>0</v>
      </c>
      <c r="C5" s="68">
        <v>206</v>
      </c>
      <c r="D5" s="52">
        <v>216</v>
      </c>
      <c r="E5" s="52">
        <v>209</v>
      </c>
      <c r="F5" s="67">
        <f t="shared" ref="F5:F14" si="0">(C5+D5+E5)/3</f>
        <v>210.33333333333334</v>
      </c>
      <c r="G5" s="68">
        <v>209</v>
      </c>
      <c r="H5" s="52">
        <v>199</v>
      </c>
      <c r="I5" s="52">
        <v>192</v>
      </c>
      <c r="J5" s="67">
        <f t="shared" ref="J5:J14" si="1">(G5+H5+I5)/3</f>
        <v>200</v>
      </c>
      <c r="K5" s="68">
        <v>224</v>
      </c>
      <c r="L5" s="52">
        <v>207</v>
      </c>
      <c r="M5" s="52">
        <v>210</v>
      </c>
      <c r="N5" s="67">
        <f t="shared" ref="N5:N14" si="2">(K5+L5+M5)/3</f>
        <v>213.66666666666666</v>
      </c>
      <c r="O5" s="68">
        <v>260</v>
      </c>
      <c r="P5" s="52">
        <v>259</v>
      </c>
      <c r="Q5" s="52">
        <v>251</v>
      </c>
      <c r="R5" s="67">
        <f t="shared" ref="R5:R14" si="3">(O5+P5+Q5)/3</f>
        <v>256.66666666666669</v>
      </c>
      <c r="S5" s="68">
        <v>273</v>
      </c>
      <c r="T5" s="52">
        <v>270</v>
      </c>
      <c r="U5" s="52">
        <v>273</v>
      </c>
      <c r="V5" s="67">
        <f t="shared" ref="V5:V14" si="4">(S5+T5+U5)/3</f>
        <v>272</v>
      </c>
      <c r="W5" s="68">
        <v>280</v>
      </c>
      <c r="X5" s="52">
        <v>264</v>
      </c>
      <c r="Y5" s="52">
        <v>267</v>
      </c>
      <c r="Z5" s="67">
        <f t="shared" ref="Z5:Z14" si="5">(W5+X5+Y5)/3</f>
        <v>270.33333333333331</v>
      </c>
      <c r="AA5" s="68">
        <v>213</v>
      </c>
      <c r="AB5" s="52">
        <v>204</v>
      </c>
      <c r="AC5" s="52">
        <v>192</v>
      </c>
      <c r="AD5" s="67">
        <f t="shared" ref="AD5:AD14" si="6">(AA5+AB5+AC5)/3</f>
        <v>203</v>
      </c>
      <c r="AE5" s="68">
        <v>211</v>
      </c>
      <c r="AF5" s="52">
        <v>200</v>
      </c>
      <c r="AG5" s="52">
        <v>210</v>
      </c>
      <c r="AH5" s="67">
        <f t="shared" ref="AH5:AH14" si="7">(AE5+AF5+AG5)/3</f>
        <v>207</v>
      </c>
      <c r="AI5" s="68">
        <v>211</v>
      </c>
      <c r="AJ5" s="52">
        <v>207</v>
      </c>
      <c r="AK5" s="52">
        <v>195</v>
      </c>
      <c r="AL5" s="67">
        <f t="shared" ref="AL5:AL14" si="8">(AI5+AJ5+AK5)/3</f>
        <v>204.33333333333334</v>
      </c>
      <c r="AM5" s="68">
        <v>253</v>
      </c>
      <c r="AN5" s="52">
        <v>253</v>
      </c>
      <c r="AO5" s="52">
        <v>251</v>
      </c>
      <c r="AP5" s="67">
        <f t="shared" ref="AP5:AP14" si="9">(AM5+AN5+AO5)/3</f>
        <v>252.33333333333334</v>
      </c>
      <c r="AQ5" s="68">
        <v>260</v>
      </c>
      <c r="AR5" s="52">
        <v>259</v>
      </c>
      <c r="AS5" s="52">
        <v>240</v>
      </c>
      <c r="AT5" s="67">
        <f t="shared" ref="AT5:AT14" si="10">(AQ5+AR5+AS5)/3</f>
        <v>253</v>
      </c>
      <c r="AU5" s="68">
        <v>254</v>
      </c>
      <c r="AV5" s="52">
        <v>260</v>
      </c>
      <c r="AW5" s="52">
        <v>249</v>
      </c>
      <c r="AX5" s="67">
        <f t="shared" ref="AX5:AX14" si="11">(AU5+AV5+AW5)/3</f>
        <v>254.33333333333334</v>
      </c>
      <c r="AY5" s="68">
        <v>214</v>
      </c>
      <c r="AZ5" s="52">
        <v>205</v>
      </c>
      <c r="BA5" s="52">
        <v>199</v>
      </c>
      <c r="BB5" s="67">
        <f t="shared" ref="BB5:BB14" si="12">(AY5+AZ5+BA5)/3</f>
        <v>206</v>
      </c>
      <c r="BC5" s="68">
        <v>222</v>
      </c>
      <c r="BD5" s="52">
        <v>206</v>
      </c>
      <c r="BE5" s="52">
        <v>208</v>
      </c>
      <c r="BF5" s="67">
        <f t="shared" ref="BF5:BF14" si="13">(BC5+BD5+BE5)/3</f>
        <v>212</v>
      </c>
      <c r="BG5" s="68">
        <v>213</v>
      </c>
      <c r="BH5" s="52">
        <v>200</v>
      </c>
      <c r="BI5" s="52">
        <v>192</v>
      </c>
      <c r="BJ5" s="67">
        <f t="shared" ref="BJ5:BJ14" si="14">(BG5+BH5+BI5)/3</f>
        <v>201.66666666666666</v>
      </c>
      <c r="BK5" s="68">
        <v>202</v>
      </c>
      <c r="BL5" s="52">
        <v>205</v>
      </c>
      <c r="BM5" s="52">
        <v>205</v>
      </c>
      <c r="BN5" s="67">
        <f t="shared" ref="BN5:BN14" si="15">(BK5+BL5+BM5)/3</f>
        <v>204</v>
      </c>
      <c r="BO5" s="80">
        <v>207.39583333333334</v>
      </c>
    </row>
    <row r="6" spans="1:67" x14ac:dyDescent="0.2">
      <c r="B6" s="40">
        <v>1</v>
      </c>
      <c r="C6" s="66">
        <v>130</v>
      </c>
      <c r="D6" s="78">
        <v>126</v>
      </c>
      <c r="E6" s="78">
        <v>115</v>
      </c>
      <c r="F6" s="65">
        <f t="shared" si="0"/>
        <v>123.66666666666667</v>
      </c>
      <c r="G6" s="66">
        <v>121</v>
      </c>
      <c r="H6" s="78">
        <v>113</v>
      </c>
      <c r="I6" s="78">
        <v>113</v>
      </c>
      <c r="J6" s="65">
        <f t="shared" si="1"/>
        <v>115.66666666666667</v>
      </c>
      <c r="K6" s="66">
        <v>138</v>
      </c>
      <c r="L6" s="78">
        <v>116</v>
      </c>
      <c r="M6" s="78">
        <v>117</v>
      </c>
      <c r="N6" s="65">
        <f t="shared" si="2"/>
        <v>123.66666666666667</v>
      </c>
      <c r="O6" s="66">
        <v>288</v>
      </c>
      <c r="P6" s="78">
        <v>246</v>
      </c>
      <c r="Q6" s="78">
        <v>259</v>
      </c>
      <c r="R6" s="65">
        <f t="shared" si="3"/>
        <v>264.33333333333331</v>
      </c>
      <c r="S6" s="66">
        <v>314</v>
      </c>
      <c r="T6" s="78">
        <v>294</v>
      </c>
      <c r="U6" s="78">
        <v>290</v>
      </c>
      <c r="V6" s="65">
        <f t="shared" si="4"/>
        <v>299.33333333333331</v>
      </c>
      <c r="W6" s="66">
        <v>327</v>
      </c>
      <c r="X6" s="78">
        <v>281</v>
      </c>
      <c r="Y6" s="78">
        <v>293</v>
      </c>
      <c r="Z6" s="65">
        <f t="shared" si="5"/>
        <v>300.33333333333331</v>
      </c>
      <c r="AA6" s="66">
        <v>130</v>
      </c>
      <c r="AB6" s="78">
        <v>121</v>
      </c>
      <c r="AC6" s="78">
        <v>110</v>
      </c>
      <c r="AD6" s="65">
        <f t="shared" si="6"/>
        <v>120.33333333333333</v>
      </c>
      <c r="AE6" s="66">
        <v>129</v>
      </c>
      <c r="AF6" s="78">
        <v>116</v>
      </c>
      <c r="AG6" s="78">
        <v>113</v>
      </c>
      <c r="AH6" s="65">
        <f t="shared" si="7"/>
        <v>119.33333333333333</v>
      </c>
      <c r="AI6" s="66">
        <v>131</v>
      </c>
      <c r="AJ6" s="78">
        <v>119</v>
      </c>
      <c r="AK6" s="78">
        <v>114</v>
      </c>
      <c r="AL6" s="65">
        <f t="shared" si="8"/>
        <v>121.33333333333333</v>
      </c>
      <c r="AM6" s="66">
        <v>214</v>
      </c>
      <c r="AN6" s="78">
        <v>198</v>
      </c>
      <c r="AO6" s="78">
        <v>188</v>
      </c>
      <c r="AP6" s="65">
        <f t="shared" si="9"/>
        <v>200</v>
      </c>
      <c r="AQ6" s="66">
        <v>213</v>
      </c>
      <c r="AR6" s="78">
        <v>198</v>
      </c>
      <c r="AS6" s="78">
        <v>190</v>
      </c>
      <c r="AT6" s="65">
        <f t="shared" si="10"/>
        <v>200.33333333333334</v>
      </c>
      <c r="AU6" s="66">
        <v>203</v>
      </c>
      <c r="AV6" s="78">
        <v>198</v>
      </c>
      <c r="AW6" s="78">
        <v>181</v>
      </c>
      <c r="AX6" s="65">
        <f t="shared" si="11"/>
        <v>194</v>
      </c>
      <c r="AY6" s="66">
        <v>132</v>
      </c>
      <c r="AZ6" s="78">
        <v>123</v>
      </c>
      <c r="BA6" s="78">
        <v>110</v>
      </c>
      <c r="BB6" s="65">
        <f t="shared" si="12"/>
        <v>121.66666666666667</v>
      </c>
      <c r="BC6" s="66">
        <v>139</v>
      </c>
      <c r="BD6" s="78">
        <v>118</v>
      </c>
      <c r="BE6" s="78">
        <v>123</v>
      </c>
      <c r="BF6" s="65">
        <f t="shared" si="13"/>
        <v>126.66666666666667</v>
      </c>
      <c r="BG6" s="66">
        <v>118</v>
      </c>
      <c r="BH6" s="78">
        <v>112</v>
      </c>
      <c r="BI6" s="78">
        <v>113</v>
      </c>
      <c r="BJ6" s="65">
        <f t="shared" si="14"/>
        <v>114.33333333333333</v>
      </c>
      <c r="BK6" s="66">
        <v>130</v>
      </c>
      <c r="BL6" s="78">
        <v>119</v>
      </c>
      <c r="BM6" s="78">
        <v>119</v>
      </c>
      <c r="BN6" s="65">
        <f t="shared" si="15"/>
        <v>122.66666666666667</v>
      </c>
      <c r="BO6" s="81">
        <v>120.5</v>
      </c>
    </row>
    <row r="7" spans="1:67" x14ac:dyDescent="0.2">
      <c r="B7" s="40">
        <v>2</v>
      </c>
      <c r="C7" s="66">
        <v>77</v>
      </c>
      <c r="D7" s="78">
        <v>85</v>
      </c>
      <c r="E7" s="78">
        <v>72</v>
      </c>
      <c r="F7" s="65">
        <f t="shared" si="0"/>
        <v>78</v>
      </c>
      <c r="G7" s="66">
        <v>83</v>
      </c>
      <c r="H7" s="78">
        <v>70</v>
      </c>
      <c r="I7" s="78">
        <v>79</v>
      </c>
      <c r="J7" s="65">
        <f t="shared" si="1"/>
        <v>77.333333333333329</v>
      </c>
      <c r="K7" s="66">
        <v>80</v>
      </c>
      <c r="L7" s="78">
        <v>76</v>
      </c>
      <c r="M7" s="78">
        <v>78</v>
      </c>
      <c r="N7" s="65">
        <f t="shared" si="2"/>
        <v>78</v>
      </c>
      <c r="O7" s="66">
        <v>300</v>
      </c>
      <c r="P7" s="78">
        <v>304</v>
      </c>
      <c r="Q7" s="78">
        <v>273</v>
      </c>
      <c r="R7" s="65">
        <f t="shared" si="3"/>
        <v>292.33333333333331</v>
      </c>
      <c r="S7" s="66">
        <v>347</v>
      </c>
      <c r="T7" s="78">
        <v>305</v>
      </c>
      <c r="U7" s="78">
        <v>326</v>
      </c>
      <c r="V7" s="65">
        <f t="shared" si="4"/>
        <v>326</v>
      </c>
      <c r="W7" s="66">
        <v>318</v>
      </c>
      <c r="X7" s="78">
        <v>305</v>
      </c>
      <c r="Y7" s="78">
        <v>326</v>
      </c>
      <c r="Z7" s="65">
        <f t="shared" si="5"/>
        <v>316.33333333333331</v>
      </c>
      <c r="AA7" s="66">
        <v>76</v>
      </c>
      <c r="AB7" s="78">
        <v>80</v>
      </c>
      <c r="AC7" s="78">
        <v>68</v>
      </c>
      <c r="AD7" s="65">
        <f t="shared" si="6"/>
        <v>74.666666666666671</v>
      </c>
      <c r="AE7" s="66">
        <v>75</v>
      </c>
      <c r="AF7" s="78">
        <v>71</v>
      </c>
      <c r="AG7" s="78">
        <v>84</v>
      </c>
      <c r="AH7" s="65">
        <f t="shared" si="7"/>
        <v>76.666666666666671</v>
      </c>
      <c r="AI7" s="66">
        <v>76</v>
      </c>
      <c r="AJ7" s="78">
        <v>74</v>
      </c>
      <c r="AK7" s="78">
        <v>73</v>
      </c>
      <c r="AL7" s="65">
        <f t="shared" si="8"/>
        <v>74.333333333333329</v>
      </c>
      <c r="AM7" s="66">
        <v>180</v>
      </c>
      <c r="AN7" s="78">
        <v>168</v>
      </c>
      <c r="AO7" s="78">
        <v>179</v>
      </c>
      <c r="AP7" s="65">
        <f t="shared" si="9"/>
        <v>175.66666666666666</v>
      </c>
      <c r="AQ7" s="66">
        <v>186</v>
      </c>
      <c r="AR7" s="78">
        <v>186</v>
      </c>
      <c r="AS7" s="78">
        <v>175</v>
      </c>
      <c r="AT7" s="65">
        <f t="shared" si="10"/>
        <v>182.33333333333334</v>
      </c>
      <c r="AU7" s="66">
        <v>179</v>
      </c>
      <c r="AV7" s="78">
        <v>159</v>
      </c>
      <c r="AW7" s="78">
        <v>154</v>
      </c>
      <c r="AX7" s="65">
        <f t="shared" si="11"/>
        <v>164</v>
      </c>
      <c r="AY7" s="66">
        <v>77</v>
      </c>
      <c r="AZ7" s="78">
        <v>83</v>
      </c>
      <c r="BA7" s="78">
        <v>71</v>
      </c>
      <c r="BB7" s="65">
        <f t="shared" si="12"/>
        <v>77</v>
      </c>
      <c r="BC7" s="66">
        <v>80</v>
      </c>
      <c r="BD7" s="78">
        <v>81</v>
      </c>
      <c r="BE7" s="78">
        <v>74</v>
      </c>
      <c r="BF7" s="65">
        <f t="shared" si="13"/>
        <v>78.333333333333329</v>
      </c>
      <c r="BG7" s="66">
        <v>88</v>
      </c>
      <c r="BH7" s="78">
        <v>76</v>
      </c>
      <c r="BI7" s="78">
        <v>81</v>
      </c>
      <c r="BJ7" s="65">
        <f t="shared" si="14"/>
        <v>81.666666666666671</v>
      </c>
      <c r="BK7" s="66">
        <v>84</v>
      </c>
      <c r="BL7" s="78">
        <v>71</v>
      </c>
      <c r="BM7" s="78">
        <v>80</v>
      </c>
      <c r="BN7" s="65">
        <f t="shared" si="15"/>
        <v>78.333333333333329</v>
      </c>
      <c r="BO7" s="81">
        <v>81.0625</v>
      </c>
    </row>
    <row r="8" spans="1:67" x14ac:dyDescent="0.2">
      <c r="B8" s="40">
        <v>3</v>
      </c>
      <c r="C8" s="66">
        <v>135</v>
      </c>
      <c r="D8" s="78">
        <v>138</v>
      </c>
      <c r="E8" s="78">
        <v>127</v>
      </c>
      <c r="F8" s="65">
        <f t="shared" si="0"/>
        <v>133.33333333333334</v>
      </c>
      <c r="G8" s="66">
        <v>140</v>
      </c>
      <c r="H8" s="78">
        <v>125</v>
      </c>
      <c r="I8" s="78">
        <v>126</v>
      </c>
      <c r="J8" s="65">
        <f t="shared" si="1"/>
        <v>130.33333333333334</v>
      </c>
      <c r="K8" s="66">
        <v>135</v>
      </c>
      <c r="L8" s="78">
        <v>128</v>
      </c>
      <c r="M8" s="78">
        <v>128</v>
      </c>
      <c r="N8" s="65">
        <f t="shared" si="2"/>
        <v>130.33333333333334</v>
      </c>
      <c r="O8" s="66">
        <v>811</v>
      </c>
      <c r="P8" s="78">
        <v>776</v>
      </c>
      <c r="Q8" s="78">
        <v>761</v>
      </c>
      <c r="R8" s="65">
        <f t="shared" si="3"/>
        <v>782.66666666666663</v>
      </c>
      <c r="S8" s="66">
        <v>853</v>
      </c>
      <c r="T8" s="78">
        <v>817</v>
      </c>
      <c r="U8" s="78">
        <v>855</v>
      </c>
      <c r="V8" s="65">
        <f t="shared" si="4"/>
        <v>841.66666666666663</v>
      </c>
      <c r="W8" s="66">
        <v>854</v>
      </c>
      <c r="X8" s="78">
        <v>795</v>
      </c>
      <c r="Y8" s="78">
        <v>766</v>
      </c>
      <c r="Z8" s="65">
        <f t="shared" si="5"/>
        <v>805</v>
      </c>
      <c r="AA8" s="66">
        <v>137</v>
      </c>
      <c r="AB8" s="78">
        <v>135</v>
      </c>
      <c r="AC8" s="78">
        <v>119</v>
      </c>
      <c r="AD8" s="65">
        <f t="shared" si="6"/>
        <v>130.33333333333334</v>
      </c>
      <c r="AE8" s="66">
        <v>135</v>
      </c>
      <c r="AF8" s="78">
        <v>120</v>
      </c>
      <c r="AG8" s="78">
        <v>134</v>
      </c>
      <c r="AH8" s="65">
        <f t="shared" si="7"/>
        <v>129.66666666666666</v>
      </c>
      <c r="AI8" s="66">
        <v>140</v>
      </c>
      <c r="AJ8" s="78">
        <v>137</v>
      </c>
      <c r="AK8" s="78">
        <v>117</v>
      </c>
      <c r="AL8" s="65">
        <f t="shared" si="8"/>
        <v>131.33333333333334</v>
      </c>
      <c r="AM8" s="66">
        <v>413</v>
      </c>
      <c r="AN8" s="78">
        <v>379</v>
      </c>
      <c r="AO8" s="78">
        <v>393</v>
      </c>
      <c r="AP8" s="65">
        <f t="shared" si="9"/>
        <v>395</v>
      </c>
      <c r="AQ8" s="66">
        <v>416</v>
      </c>
      <c r="AR8" s="78">
        <v>411</v>
      </c>
      <c r="AS8" s="78">
        <v>381</v>
      </c>
      <c r="AT8" s="65">
        <f t="shared" si="10"/>
        <v>402.66666666666669</v>
      </c>
      <c r="AU8" s="66">
        <v>391</v>
      </c>
      <c r="AV8" s="78">
        <v>376</v>
      </c>
      <c r="AW8" s="78">
        <v>331</v>
      </c>
      <c r="AX8" s="65">
        <f t="shared" si="11"/>
        <v>366</v>
      </c>
      <c r="AY8" s="66">
        <v>144</v>
      </c>
      <c r="AZ8" s="78">
        <v>142</v>
      </c>
      <c r="BA8" s="78">
        <v>117</v>
      </c>
      <c r="BB8" s="65">
        <f t="shared" si="12"/>
        <v>134.33333333333334</v>
      </c>
      <c r="BC8" s="66">
        <v>141</v>
      </c>
      <c r="BD8" s="78">
        <v>138</v>
      </c>
      <c r="BE8" s="78">
        <v>134</v>
      </c>
      <c r="BF8" s="65">
        <f t="shared" si="13"/>
        <v>137.66666666666666</v>
      </c>
      <c r="BG8" s="66">
        <v>138</v>
      </c>
      <c r="BH8" s="78">
        <v>126</v>
      </c>
      <c r="BI8" s="78">
        <v>128</v>
      </c>
      <c r="BJ8" s="65">
        <f t="shared" si="14"/>
        <v>130.66666666666666</v>
      </c>
      <c r="BK8" s="66">
        <v>135</v>
      </c>
      <c r="BL8" s="78">
        <v>123</v>
      </c>
      <c r="BM8" s="78">
        <v>127</v>
      </c>
      <c r="BN8" s="65">
        <f t="shared" si="15"/>
        <v>128.33333333333334</v>
      </c>
      <c r="BO8" s="81">
        <v>126.72916666666667</v>
      </c>
    </row>
    <row r="9" spans="1:67" x14ac:dyDescent="0.2">
      <c r="B9" s="40">
        <v>4</v>
      </c>
      <c r="C9" s="66">
        <v>105</v>
      </c>
      <c r="D9" s="78">
        <v>148</v>
      </c>
      <c r="E9" s="78">
        <v>91</v>
      </c>
      <c r="F9" s="65">
        <f t="shared" si="0"/>
        <v>114.66666666666667</v>
      </c>
      <c r="G9" s="66">
        <v>160</v>
      </c>
      <c r="H9" s="78">
        <v>90</v>
      </c>
      <c r="I9" s="78">
        <v>122</v>
      </c>
      <c r="J9" s="65">
        <f t="shared" si="1"/>
        <v>124</v>
      </c>
      <c r="K9" s="66">
        <v>112</v>
      </c>
      <c r="L9" s="78">
        <v>93</v>
      </c>
      <c r="M9" s="78">
        <v>146</v>
      </c>
      <c r="N9" s="65">
        <f t="shared" si="2"/>
        <v>117</v>
      </c>
      <c r="O9" s="66">
        <v>1114</v>
      </c>
      <c r="P9" s="78">
        <v>1755</v>
      </c>
      <c r="Q9" s="78">
        <v>1205</v>
      </c>
      <c r="R9" s="65">
        <f t="shared" si="3"/>
        <v>1358</v>
      </c>
      <c r="S9" s="66">
        <v>1429</v>
      </c>
      <c r="T9" s="78">
        <v>1161</v>
      </c>
      <c r="U9" s="78">
        <v>1769</v>
      </c>
      <c r="V9" s="65">
        <f t="shared" si="4"/>
        <v>1453</v>
      </c>
      <c r="W9" s="66">
        <v>1112</v>
      </c>
      <c r="X9" s="78">
        <v>1074</v>
      </c>
      <c r="Y9" s="78">
        <v>1795</v>
      </c>
      <c r="Z9" s="65">
        <f t="shared" si="5"/>
        <v>1327</v>
      </c>
      <c r="AA9" s="66">
        <v>108</v>
      </c>
      <c r="AB9" s="78">
        <v>133</v>
      </c>
      <c r="AC9" s="78">
        <v>85</v>
      </c>
      <c r="AD9" s="65">
        <f t="shared" si="6"/>
        <v>108.66666666666667</v>
      </c>
      <c r="AE9" s="66">
        <v>100</v>
      </c>
      <c r="AF9" s="78">
        <v>80</v>
      </c>
      <c r="AG9" s="78">
        <v>141</v>
      </c>
      <c r="AH9" s="65">
        <f t="shared" si="7"/>
        <v>107</v>
      </c>
      <c r="AI9" s="66">
        <v>104</v>
      </c>
      <c r="AJ9" s="78">
        <v>151</v>
      </c>
      <c r="AK9" s="78">
        <v>84</v>
      </c>
      <c r="AL9" s="65">
        <f t="shared" si="8"/>
        <v>113</v>
      </c>
      <c r="AM9" s="66">
        <v>472</v>
      </c>
      <c r="AN9" s="78">
        <v>444</v>
      </c>
      <c r="AO9" s="78">
        <v>704</v>
      </c>
      <c r="AP9" s="65">
        <f t="shared" si="9"/>
        <v>540</v>
      </c>
      <c r="AQ9" s="66">
        <v>514</v>
      </c>
      <c r="AR9" s="78">
        <v>682</v>
      </c>
      <c r="AS9" s="78">
        <v>420</v>
      </c>
      <c r="AT9" s="65">
        <f t="shared" si="10"/>
        <v>538.66666666666663</v>
      </c>
      <c r="AU9" s="66">
        <v>581</v>
      </c>
      <c r="AV9" s="78">
        <v>415</v>
      </c>
      <c r="AW9" s="78">
        <v>377</v>
      </c>
      <c r="AX9" s="65">
        <f t="shared" si="11"/>
        <v>457.66666666666669</v>
      </c>
      <c r="AY9" s="66">
        <v>108</v>
      </c>
      <c r="AZ9" s="78">
        <v>158</v>
      </c>
      <c r="BA9" s="78">
        <v>91</v>
      </c>
      <c r="BB9" s="65">
        <f t="shared" si="12"/>
        <v>119</v>
      </c>
      <c r="BC9" s="66">
        <v>120</v>
      </c>
      <c r="BD9" s="78">
        <v>170</v>
      </c>
      <c r="BE9" s="78">
        <v>104</v>
      </c>
      <c r="BF9" s="65">
        <f t="shared" si="13"/>
        <v>131.33333333333334</v>
      </c>
      <c r="BG9" s="66">
        <v>170</v>
      </c>
      <c r="BH9" s="78">
        <v>96</v>
      </c>
      <c r="BI9" s="78">
        <v>122</v>
      </c>
      <c r="BJ9" s="65">
        <f t="shared" si="14"/>
        <v>129.33333333333334</v>
      </c>
      <c r="BK9" s="66">
        <v>143</v>
      </c>
      <c r="BL9" s="78">
        <v>92</v>
      </c>
      <c r="BM9" s="78">
        <v>157</v>
      </c>
      <c r="BN9" s="65">
        <f t="shared" si="15"/>
        <v>130.66666666666666</v>
      </c>
      <c r="BO9" s="81">
        <v>198.45833333333334</v>
      </c>
    </row>
    <row r="10" spans="1:67" x14ac:dyDescent="0.2">
      <c r="B10" s="40">
        <v>5</v>
      </c>
      <c r="C10" s="66">
        <v>115</v>
      </c>
      <c r="D10" s="78">
        <v>118</v>
      </c>
      <c r="E10" s="78">
        <v>127</v>
      </c>
      <c r="F10" s="65">
        <f t="shared" si="0"/>
        <v>120</v>
      </c>
      <c r="G10" s="66">
        <v>120</v>
      </c>
      <c r="H10" s="78">
        <v>113</v>
      </c>
      <c r="I10" s="78">
        <v>98</v>
      </c>
      <c r="J10" s="65">
        <f t="shared" si="1"/>
        <v>110.33333333333333</v>
      </c>
      <c r="K10" s="66">
        <v>125</v>
      </c>
      <c r="L10" s="78">
        <v>122</v>
      </c>
      <c r="M10" s="78">
        <v>112</v>
      </c>
      <c r="N10" s="65">
        <f t="shared" si="2"/>
        <v>119.66666666666667</v>
      </c>
      <c r="O10" s="66">
        <v>1598</v>
      </c>
      <c r="P10" s="78">
        <v>1480</v>
      </c>
      <c r="Q10" s="78">
        <v>1590</v>
      </c>
      <c r="R10" s="65">
        <f t="shared" si="3"/>
        <v>1556</v>
      </c>
      <c r="S10" s="66">
        <v>1607</v>
      </c>
      <c r="T10" s="78">
        <v>1725</v>
      </c>
      <c r="U10" s="78">
        <v>1524</v>
      </c>
      <c r="V10" s="65">
        <f t="shared" si="4"/>
        <v>1618.6666666666667</v>
      </c>
      <c r="W10" s="66">
        <v>1586</v>
      </c>
      <c r="X10" s="78">
        <v>1509</v>
      </c>
      <c r="Y10" s="78">
        <v>1496</v>
      </c>
      <c r="Z10" s="65">
        <f t="shared" si="5"/>
        <v>1530.3333333333333</v>
      </c>
      <c r="AA10" s="66">
        <v>126</v>
      </c>
      <c r="AB10" s="78">
        <v>122</v>
      </c>
      <c r="AC10" s="78">
        <v>97</v>
      </c>
      <c r="AD10" s="65">
        <f t="shared" si="6"/>
        <v>115</v>
      </c>
      <c r="AE10" s="66">
        <v>128</v>
      </c>
      <c r="AF10" s="78">
        <v>113</v>
      </c>
      <c r="AG10" s="78">
        <v>106</v>
      </c>
      <c r="AH10" s="65">
        <f t="shared" si="7"/>
        <v>115.66666666666667</v>
      </c>
      <c r="AI10" s="66">
        <v>126</v>
      </c>
      <c r="AJ10" s="78">
        <v>113</v>
      </c>
      <c r="AK10" s="78">
        <v>113</v>
      </c>
      <c r="AL10" s="65">
        <f t="shared" si="8"/>
        <v>117.33333333333333</v>
      </c>
      <c r="AM10" s="66">
        <v>648</v>
      </c>
      <c r="AN10" s="78">
        <v>639</v>
      </c>
      <c r="AO10" s="78">
        <v>600</v>
      </c>
      <c r="AP10" s="65">
        <f t="shared" si="9"/>
        <v>629</v>
      </c>
      <c r="AQ10" s="66">
        <v>706</v>
      </c>
      <c r="AR10" s="78">
        <v>648</v>
      </c>
      <c r="AS10" s="78">
        <v>605</v>
      </c>
      <c r="AT10" s="65">
        <f t="shared" si="10"/>
        <v>653</v>
      </c>
      <c r="AU10" s="66">
        <v>618</v>
      </c>
      <c r="AV10" s="78">
        <v>628</v>
      </c>
      <c r="AW10" s="78">
        <v>535</v>
      </c>
      <c r="AX10" s="65">
        <f t="shared" si="11"/>
        <v>593.66666666666663</v>
      </c>
      <c r="AY10" s="66">
        <v>138</v>
      </c>
      <c r="AZ10" s="78">
        <v>127</v>
      </c>
      <c r="BA10" s="78">
        <v>115</v>
      </c>
      <c r="BB10" s="65">
        <f t="shared" si="12"/>
        <v>126.66666666666667</v>
      </c>
      <c r="BC10" s="66">
        <v>131</v>
      </c>
      <c r="BD10" s="78">
        <v>129</v>
      </c>
      <c r="BE10" s="78">
        <v>138</v>
      </c>
      <c r="BF10" s="65">
        <f t="shared" si="13"/>
        <v>132.66666666666666</v>
      </c>
      <c r="BG10" s="66">
        <v>110</v>
      </c>
      <c r="BH10" s="78">
        <v>131</v>
      </c>
      <c r="BI10" s="78">
        <v>124</v>
      </c>
      <c r="BJ10" s="65">
        <f t="shared" si="14"/>
        <v>121.66666666666667</v>
      </c>
      <c r="BK10" s="66">
        <v>118</v>
      </c>
      <c r="BL10" s="78">
        <v>118</v>
      </c>
      <c r="BM10" s="78">
        <v>116</v>
      </c>
      <c r="BN10" s="65">
        <f t="shared" si="15"/>
        <v>117.33333333333333</v>
      </c>
      <c r="BO10" s="81">
        <v>213.91666666666666</v>
      </c>
    </row>
    <row r="11" spans="1:67" x14ac:dyDescent="0.2">
      <c r="B11" s="40">
        <v>6</v>
      </c>
      <c r="C11" s="66">
        <v>115</v>
      </c>
      <c r="D11" s="78">
        <v>120</v>
      </c>
      <c r="E11" s="78">
        <v>123</v>
      </c>
      <c r="F11" s="65">
        <f t="shared" si="0"/>
        <v>119.33333333333333</v>
      </c>
      <c r="G11" s="66">
        <v>120</v>
      </c>
      <c r="H11" s="78">
        <v>109</v>
      </c>
      <c r="I11" s="78">
        <v>113</v>
      </c>
      <c r="J11" s="65">
        <f t="shared" si="1"/>
        <v>114</v>
      </c>
      <c r="K11" s="66">
        <v>126</v>
      </c>
      <c r="L11" s="78">
        <v>115</v>
      </c>
      <c r="M11" s="78">
        <v>117</v>
      </c>
      <c r="N11" s="65">
        <f t="shared" si="2"/>
        <v>119.33333333333333</v>
      </c>
      <c r="O11" s="66">
        <v>1924</v>
      </c>
      <c r="P11" s="78">
        <v>1822</v>
      </c>
      <c r="Q11" s="78">
        <v>1909</v>
      </c>
      <c r="R11" s="65">
        <f t="shared" si="3"/>
        <v>1885</v>
      </c>
      <c r="S11" s="66">
        <v>1963</v>
      </c>
      <c r="T11" s="78">
        <v>2006</v>
      </c>
      <c r="U11" s="78">
        <v>1895</v>
      </c>
      <c r="V11" s="65">
        <f t="shared" si="4"/>
        <v>1954.6666666666667</v>
      </c>
      <c r="W11" s="66">
        <v>1893</v>
      </c>
      <c r="X11" s="78">
        <v>1735</v>
      </c>
      <c r="Y11" s="78">
        <v>1784</v>
      </c>
      <c r="Z11" s="65">
        <f t="shared" si="5"/>
        <v>1804</v>
      </c>
      <c r="AA11" s="66">
        <v>123</v>
      </c>
      <c r="AB11" s="78">
        <v>121</v>
      </c>
      <c r="AC11" s="78">
        <v>110</v>
      </c>
      <c r="AD11" s="65">
        <f t="shared" si="6"/>
        <v>118</v>
      </c>
      <c r="AE11" s="66">
        <v>123</v>
      </c>
      <c r="AF11" s="78">
        <v>104</v>
      </c>
      <c r="AG11" s="78">
        <v>114</v>
      </c>
      <c r="AH11" s="65">
        <f t="shared" si="7"/>
        <v>113.66666666666667</v>
      </c>
      <c r="AI11" s="66">
        <v>120</v>
      </c>
      <c r="AJ11" s="78">
        <v>117</v>
      </c>
      <c r="AK11" s="78">
        <v>107</v>
      </c>
      <c r="AL11" s="65">
        <f t="shared" si="8"/>
        <v>114.66666666666667</v>
      </c>
      <c r="AM11" s="66">
        <v>742</v>
      </c>
      <c r="AN11" s="78">
        <v>709</v>
      </c>
      <c r="AO11" s="78">
        <v>700</v>
      </c>
      <c r="AP11" s="65">
        <f t="shared" si="9"/>
        <v>717</v>
      </c>
      <c r="AQ11" s="66">
        <v>743</v>
      </c>
      <c r="AR11" s="78">
        <v>712</v>
      </c>
      <c r="AS11" s="78">
        <v>688</v>
      </c>
      <c r="AT11" s="65">
        <f t="shared" si="10"/>
        <v>714.33333333333337</v>
      </c>
      <c r="AU11" s="66">
        <v>702</v>
      </c>
      <c r="AV11" s="78">
        <v>675</v>
      </c>
      <c r="AW11" s="78">
        <v>590</v>
      </c>
      <c r="AX11" s="65">
        <f t="shared" si="11"/>
        <v>655.66666666666663</v>
      </c>
      <c r="AY11" s="66">
        <v>138</v>
      </c>
      <c r="AZ11" s="78">
        <v>131</v>
      </c>
      <c r="BA11" s="78">
        <v>121</v>
      </c>
      <c r="BB11" s="65">
        <f t="shared" si="12"/>
        <v>130</v>
      </c>
      <c r="BC11" s="66">
        <v>137</v>
      </c>
      <c r="BD11" s="78">
        <v>133</v>
      </c>
      <c r="BE11" s="78">
        <v>139</v>
      </c>
      <c r="BF11" s="65">
        <f t="shared" si="13"/>
        <v>136.33333333333334</v>
      </c>
      <c r="BG11" s="66">
        <v>123</v>
      </c>
      <c r="BH11" s="78">
        <v>127</v>
      </c>
      <c r="BI11" s="78">
        <v>128</v>
      </c>
      <c r="BJ11" s="65">
        <f t="shared" si="14"/>
        <v>126</v>
      </c>
      <c r="BK11" s="66">
        <v>121</v>
      </c>
      <c r="BL11" s="78">
        <v>115</v>
      </c>
      <c r="BM11" s="78">
        <v>117</v>
      </c>
      <c r="BN11" s="65">
        <f t="shared" si="15"/>
        <v>117.66666666666667</v>
      </c>
      <c r="BO11" s="81">
        <v>229.20833333333334</v>
      </c>
    </row>
    <row r="12" spans="1:67" x14ac:dyDescent="0.2">
      <c r="B12" s="40">
        <v>22</v>
      </c>
      <c r="C12" s="66">
        <v>104</v>
      </c>
      <c r="D12" s="78">
        <v>102</v>
      </c>
      <c r="E12" s="78">
        <v>100</v>
      </c>
      <c r="F12" s="65">
        <f t="shared" si="0"/>
        <v>102</v>
      </c>
      <c r="G12" s="66">
        <v>105</v>
      </c>
      <c r="H12" s="78">
        <v>98</v>
      </c>
      <c r="I12" s="78">
        <v>102</v>
      </c>
      <c r="J12" s="65">
        <f t="shared" si="1"/>
        <v>101.66666666666667</v>
      </c>
      <c r="K12" s="66">
        <v>108</v>
      </c>
      <c r="L12" s="78">
        <v>100</v>
      </c>
      <c r="M12" s="78">
        <v>105</v>
      </c>
      <c r="N12" s="65">
        <f t="shared" si="2"/>
        <v>104.33333333333333</v>
      </c>
      <c r="O12" s="66">
        <v>1402</v>
      </c>
      <c r="P12" s="78">
        <v>1377</v>
      </c>
      <c r="Q12" s="78">
        <v>1386</v>
      </c>
      <c r="R12" s="65">
        <f t="shared" si="3"/>
        <v>1388.3333333333333</v>
      </c>
      <c r="S12" s="66">
        <v>1437</v>
      </c>
      <c r="T12" s="78">
        <v>1586</v>
      </c>
      <c r="U12" s="78">
        <v>1440</v>
      </c>
      <c r="V12" s="65">
        <f t="shared" si="4"/>
        <v>1487.6666666666667</v>
      </c>
      <c r="W12" s="66">
        <v>1384</v>
      </c>
      <c r="X12" s="78">
        <v>1348</v>
      </c>
      <c r="Y12" s="78">
        <v>1341</v>
      </c>
      <c r="Z12" s="65">
        <f t="shared" si="5"/>
        <v>1357.6666666666667</v>
      </c>
      <c r="AA12" s="66">
        <v>106</v>
      </c>
      <c r="AB12" s="78">
        <v>103</v>
      </c>
      <c r="AC12" s="78">
        <v>97</v>
      </c>
      <c r="AD12" s="65">
        <f t="shared" si="6"/>
        <v>102</v>
      </c>
      <c r="AE12" s="66">
        <v>104</v>
      </c>
      <c r="AF12" s="78">
        <v>96</v>
      </c>
      <c r="AG12" s="78">
        <v>107</v>
      </c>
      <c r="AH12" s="65">
        <f t="shared" si="7"/>
        <v>102.33333333333333</v>
      </c>
      <c r="AI12" s="66">
        <v>105</v>
      </c>
      <c r="AJ12" s="78">
        <v>101</v>
      </c>
      <c r="AK12" s="78">
        <v>99</v>
      </c>
      <c r="AL12" s="65">
        <f t="shared" si="8"/>
        <v>101.66666666666667</v>
      </c>
      <c r="AM12" s="66">
        <v>547</v>
      </c>
      <c r="AN12" s="78">
        <v>565</v>
      </c>
      <c r="AO12" s="78">
        <v>548</v>
      </c>
      <c r="AP12" s="65">
        <f t="shared" si="9"/>
        <v>553.33333333333337</v>
      </c>
      <c r="AQ12" s="66">
        <v>585</v>
      </c>
      <c r="AR12" s="78">
        <v>552</v>
      </c>
      <c r="AS12" s="78">
        <v>536</v>
      </c>
      <c r="AT12" s="65">
        <f t="shared" si="10"/>
        <v>557.66666666666663</v>
      </c>
      <c r="AU12" s="66">
        <v>513</v>
      </c>
      <c r="AV12" s="78">
        <v>520</v>
      </c>
      <c r="AW12" s="78">
        <v>531</v>
      </c>
      <c r="AX12" s="65">
        <f t="shared" si="11"/>
        <v>521.33333333333337</v>
      </c>
      <c r="AY12" s="66">
        <v>117</v>
      </c>
      <c r="AZ12" s="78">
        <v>110</v>
      </c>
      <c r="BA12" s="78">
        <v>118</v>
      </c>
      <c r="BB12" s="65">
        <f t="shared" si="12"/>
        <v>115</v>
      </c>
      <c r="BC12" s="66">
        <v>120</v>
      </c>
      <c r="BD12" s="78">
        <v>120</v>
      </c>
      <c r="BE12" s="78">
        <v>117</v>
      </c>
      <c r="BF12" s="65">
        <f t="shared" si="13"/>
        <v>119</v>
      </c>
      <c r="BG12" s="66">
        <v>139</v>
      </c>
      <c r="BH12" s="78">
        <v>114</v>
      </c>
      <c r="BI12" s="78">
        <v>116</v>
      </c>
      <c r="BJ12" s="65">
        <f t="shared" si="14"/>
        <v>123</v>
      </c>
      <c r="BK12" s="66">
        <v>79</v>
      </c>
      <c r="BL12" s="78">
        <v>76</v>
      </c>
      <c r="BM12" s="78">
        <v>76</v>
      </c>
      <c r="BN12" s="65">
        <f t="shared" si="15"/>
        <v>77</v>
      </c>
      <c r="BO12" s="81">
        <v>180.72916666666666</v>
      </c>
    </row>
    <row r="13" spans="1:67" x14ac:dyDescent="0.2">
      <c r="B13" s="40">
        <v>23</v>
      </c>
      <c r="C13" s="66">
        <v>185</v>
      </c>
      <c r="D13" s="78">
        <v>155</v>
      </c>
      <c r="E13" s="78">
        <v>175</v>
      </c>
      <c r="F13" s="65">
        <f t="shared" si="0"/>
        <v>171.66666666666666</v>
      </c>
      <c r="G13" s="66">
        <v>148</v>
      </c>
      <c r="H13" s="78">
        <v>156</v>
      </c>
      <c r="I13" s="78">
        <v>147</v>
      </c>
      <c r="J13" s="65">
        <f t="shared" si="1"/>
        <v>150.33333333333334</v>
      </c>
      <c r="K13" s="66">
        <v>183</v>
      </c>
      <c r="L13" s="78">
        <v>175</v>
      </c>
      <c r="M13" s="78">
        <v>151</v>
      </c>
      <c r="N13" s="65">
        <f t="shared" si="2"/>
        <v>169.66666666666666</v>
      </c>
      <c r="O13" s="66">
        <v>2417</v>
      </c>
      <c r="P13" s="78">
        <v>1802</v>
      </c>
      <c r="Q13" s="78">
        <v>2116</v>
      </c>
      <c r="R13" s="65">
        <f t="shared" si="3"/>
        <v>2111.6666666666665</v>
      </c>
      <c r="S13" s="66">
        <v>2191</v>
      </c>
      <c r="T13" s="78">
        <v>2506</v>
      </c>
      <c r="U13" s="78">
        <v>1946</v>
      </c>
      <c r="V13" s="65">
        <f t="shared" si="4"/>
        <v>2214.3333333333335</v>
      </c>
      <c r="W13" s="66">
        <v>2307</v>
      </c>
      <c r="X13" s="78">
        <v>2132</v>
      </c>
      <c r="Y13" s="78">
        <v>1730</v>
      </c>
      <c r="Z13" s="65">
        <f t="shared" si="5"/>
        <v>2056.3333333333335</v>
      </c>
      <c r="AA13" s="66">
        <v>185</v>
      </c>
      <c r="AB13" s="78">
        <v>158</v>
      </c>
      <c r="AC13" s="78">
        <v>152</v>
      </c>
      <c r="AD13" s="65">
        <f t="shared" si="6"/>
        <v>165</v>
      </c>
      <c r="AE13" s="66">
        <v>183</v>
      </c>
      <c r="AF13" s="78">
        <v>150</v>
      </c>
      <c r="AG13" s="78">
        <v>150</v>
      </c>
      <c r="AH13" s="65">
        <f t="shared" si="7"/>
        <v>161</v>
      </c>
      <c r="AI13" s="66">
        <v>187</v>
      </c>
      <c r="AJ13" s="78">
        <v>147</v>
      </c>
      <c r="AK13" s="78">
        <v>157</v>
      </c>
      <c r="AL13" s="65">
        <f t="shared" si="8"/>
        <v>163.66666666666666</v>
      </c>
      <c r="AM13" s="66">
        <v>932</v>
      </c>
      <c r="AN13" s="78">
        <v>900</v>
      </c>
      <c r="AO13" s="78">
        <v>728</v>
      </c>
      <c r="AP13" s="65">
        <f t="shared" si="9"/>
        <v>853.33333333333337</v>
      </c>
      <c r="AQ13" s="66">
        <v>935</v>
      </c>
      <c r="AR13" s="78">
        <v>770</v>
      </c>
      <c r="AS13" s="78">
        <v>829</v>
      </c>
      <c r="AT13" s="65">
        <f t="shared" si="10"/>
        <v>844.66666666666663</v>
      </c>
      <c r="AU13" s="66">
        <v>772</v>
      </c>
      <c r="AV13" s="78">
        <v>878</v>
      </c>
      <c r="AW13" s="78">
        <v>736</v>
      </c>
      <c r="AX13" s="65">
        <f t="shared" si="11"/>
        <v>795.33333333333337</v>
      </c>
      <c r="AY13" s="66">
        <v>202</v>
      </c>
      <c r="AZ13" s="78">
        <v>166</v>
      </c>
      <c r="BA13" s="78">
        <v>174</v>
      </c>
      <c r="BB13" s="65">
        <f t="shared" si="12"/>
        <v>180.66666666666666</v>
      </c>
      <c r="BC13" s="66">
        <v>211</v>
      </c>
      <c r="BD13" s="78">
        <v>167</v>
      </c>
      <c r="BE13" s="78">
        <v>195</v>
      </c>
      <c r="BF13" s="65">
        <f t="shared" si="13"/>
        <v>191</v>
      </c>
      <c r="BG13" s="66">
        <v>160</v>
      </c>
      <c r="BH13" s="78">
        <v>187</v>
      </c>
      <c r="BI13" s="78">
        <v>172</v>
      </c>
      <c r="BJ13" s="65">
        <f t="shared" si="14"/>
        <v>173</v>
      </c>
      <c r="BK13" s="66">
        <v>121</v>
      </c>
      <c r="BL13" s="78">
        <v>136</v>
      </c>
      <c r="BM13" s="78">
        <v>110</v>
      </c>
      <c r="BN13" s="65">
        <f t="shared" si="15"/>
        <v>122.33333333333333</v>
      </c>
      <c r="BO13" s="81">
        <v>275.8125</v>
      </c>
    </row>
    <row r="14" spans="1:67" ht="13.5" thickBot="1" x14ac:dyDescent="0.25">
      <c r="B14" s="39">
        <v>24</v>
      </c>
      <c r="C14" s="64">
        <v>142</v>
      </c>
      <c r="D14" s="79">
        <v>159</v>
      </c>
      <c r="E14" s="79">
        <v>151</v>
      </c>
      <c r="F14" s="63">
        <f t="shared" si="0"/>
        <v>150.66666666666666</v>
      </c>
      <c r="G14" s="64">
        <v>142</v>
      </c>
      <c r="H14" s="79">
        <v>142</v>
      </c>
      <c r="I14" s="79">
        <v>140</v>
      </c>
      <c r="J14" s="63">
        <f t="shared" si="1"/>
        <v>141.33333333333334</v>
      </c>
      <c r="K14" s="64">
        <v>144</v>
      </c>
      <c r="L14" s="79">
        <v>146</v>
      </c>
      <c r="M14" s="79">
        <v>154</v>
      </c>
      <c r="N14" s="63">
        <f t="shared" si="2"/>
        <v>148</v>
      </c>
      <c r="O14" s="64">
        <v>1902</v>
      </c>
      <c r="P14" s="79">
        <v>1901</v>
      </c>
      <c r="Q14" s="79">
        <v>1963</v>
      </c>
      <c r="R14" s="63">
        <f t="shared" si="3"/>
        <v>1922</v>
      </c>
      <c r="S14" s="64">
        <v>1830</v>
      </c>
      <c r="T14" s="79">
        <v>2117</v>
      </c>
      <c r="U14" s="79">
        <v>2001</v>
      </c>
      <c r="V14" s="63">
        <f t="shared" si="4"/>
        <v>1982.6666666666667</v>
      </c>
      <c r="W14" s="64">
        <v>1761</v>
      </c>
      <c r="X14" s="79">
        <v>1798</v>
      </c>
      <c r="Y14" s="79">
        <v>1799</v>
      </c>
      <c r="Z14" s="63">
        <f t="shared" si="5"/>
        <v>1786</v>
      </c>
      <c r="AA14" s="64">
        <v>155</v>
      </c>
      <c r="AB14" s="79">
        <v>153</v>
      </c>
      <c r="AC14" s="79">
        <v>142</v>
      </c>
      <c r="AD14" s="63">
        <f t="shared" si="6"/>
        <v>150</v>
      </c>
      <c r="AE14" s="64">
        <v>154</v>
      </c>
      <c r="AF14" s="79">
        <v>136</v>
      </c>
      <c r="AG14" s="79">
        <v>149</v>
      </c>
      <c r="AH14" s="63">
        <f t="shared" si="7"/>
        <v>146.33333333333334</v>
      </c>
      <c r="AI14" s="64">
        <v>150</v>
      </c>
      <c r="AJ14" s="79">
        <v>155</v>
      </c>
      <c r="AK14" s="79">
        <v>139</v>
      </c>
      <c r="AL14" s="63">
        <f t="shared" si="8"/>
        <v>148</v>
      </c>
      <c r="AM14" s="64">
        <v>709</v>
      </c>
      <c r="AN14" s="79">
        <v>740</v>
      </c>
      <c r="AO14" s="79">
        <v>744</v>
      </c>
      <c r="AP14" s="63">
        <f t="shared" si="9"/>
        <v>731</v>
      </c>
      <c r="AQ14" s="64">
        <v>749</v>
      </c>
      <c r="AR14" s="79">
        <v>777</v>
      </c>
      <c r="AS14" s="79">
        <v>708</v>
      </c>
      <c r="AT14" s="63">
        <f t="shared" si="10"/>
        <v>744.66666666666663</v>
      </c>
      <c r="AU14" s="64">
        <v>747</v>
      </c>
      <c r="AV14" s="79">
        <v>747</v>
      </c>
      <c r="AW14" s="79">
        <v>647</v>
      </c>
      <c r="AX14" s="63">
        <f t="shared" si="11"/>
        <v>713.66666666666663</v>
      </c>
      <c r="AY14" s="64">
        <v>173</v>
      </c>
      <c r="AZ14" s="79">
        <v>174</v>
      </c>
      <c r="BA14" s="79">
        <v>153</v>
      </c>
      <c r="BB14" s="63">
        <f t="shared" si="12"/>
        <v>166.66666666666666</v>
      </c>
      <c r="BC14" s="64">
        <v>177</v>
      </c>
      <c r="BD14" s="79">
        <v>176</v>
      </c>
      <c r="BE14" s="79">
        <v>173</v>
      </c>
      <c r="BF14" s="63">
        <f t="shared" si="13"/>
        <v>175.33333333333334</v>
      </c>
      <c r="BG14" s="64">
        <v>168</v>
      </c>
      <c r="BH14" s="79">
        <v>161</v>
      </c>
      <c r="BI14" s="79">
        <v>159</v>
      </c>
      <c r="BJ14" s="63">
        <f t="shared" si="14"/>
        <v>162.66666666666666</v>
      </c>
      <c r="BK14" s="64">
        <v>106</v>
      </c>
      <c r="BL14" s="79">
        <v>114</v>
      </c>
      <c r="BM14" s="79">
        <v>111</v>
      </c>
      <c r="BN14" s="63">
        <f t="shared" si="15"/>
        <v>110.33333333333333</v>
      </c>
      <c r="BO14" s="82">
        <v>241.3125</v>
      </c>
    </row>
    <row r="16" spans="1:67" s="62" customFormat="1" ht="13.5" thickBot="1" x14ac:dyDescent="0.25"/>
    <row r="17" spans="1:66" ht="13.5" thickBot="1" x14ac:dyDescent="0.25">
      <c r="A17" s="43" t="s">
        <v>22</v>
      </c>
      <c r="B17" s="118" t="s">
        <v>25</v>
      </c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BL17" s="119"/>
      <c r="BM17" s="119"/>
      <c r="BN17" s="120"/>
    </row>
    <row r="18" spans="1:66" ht="13.5" thickBot="1" x14ac:dyDescent="0.25">
      <c r="B18" s="121" t="s">
        <v>2</v>
      </c>
      <c r="C18" s="124" t="s">
        <v>23</v>
      </c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9"/>
      <c r="BE18" s="119"/>
      <c r="BF18" s="119"/>
      <c r="BG18" s="119"/>
      <c r="BH18" s="119"/>
      <c r="BI18" s="119"/>
      <c r="BJ18" s="119"/>
      <c r="BK18" s="119"/>
      <c r="BL18" s="119"/>
      <c r="BM18" s="119"/>
      <c r="BN18" s="120"/>
    </row>
    <row r="19" spans="1:66" ht="13.5" thickBot="1" x14ac:dyDescent="0.25">
      <c r="B19" s="122"/>
      <c r="C19" s="114" t="s">
        <v>4</v>
      </c>
      <c r="D19" s="115"/>
      <c r="E19" s="116"/>
      <c r="F19" s="117"/>
      <c r="G19" s="125" t="s">
        <v>5</v>
      </c>
      <c r="H19" s="126"/>
      <c r="I19" s="127"/>
      <c r="J19" s="128"/>
      <c r="K19" s="125" t="s">
        <v>6</v>
      </c>
      <c r="L19" s="126"/>
      <c r="M19" s="127"/>
      <c r="N19" s="128"/>
      <c r="O19" s="125" t="s">
        <v>7</v>
      </c>
      <c r="P19" s="126"/>
      <c r="Q19" s="127"/>
      <c r="R19" s="128"/>
      <c r="S19" s="125" t="s">
        <v>8</v>
      </c>
      <c r="T19" s="126"/>
      <c r="U19" s="127"/>
      <c r="V19" s="128"/>
      <c r="W19" s="125" t="s">
        <v>9</v>
      </c>
      <c r="X19" s="126"/>
      <c r="Y19" s="127"/>
      <c r="Z19" s="128"/>
      <c r="AA19" s="114" t="s">
        <v>10</v>
      </c>
      <c r="AB19" s="115"/>
      <c r="AC19" s="116"/>
      <c r="AD19" s="117"/>
      <c r="AE19" s="114" t="s">
        <v>11</v>
      </c>
      <c r="AF19" s="115"/>
      <c r="AG19" s="116"/>
      <c r="AH19" s="117"/>
      <c r="AI19" s="114" t="s">
        <v>12</v>
      </c>
      <c r="AJ19" s="115"/>
      <c r="AK19" s="116"/>
      <c r="AL19" s="117"/>
      <c r="AM19" s="125" t="s">
        <v>13</v>
      </c>
      <c r="AN19" s="126"/>
      <c r="AO19" s="127"/>
      <c r="AP19" s="128"/>
      <c r="AQ19" s="114" t="s">
        <v>14</v>
      </c>
      <c r="AR19" s="115"/>
      <c r="AS19" s="116"/>
      <c r="AT19" s="117"/>
      <c r="AU19" s="114" t="s">
        <v>15</v>
      </c>
      <c r="AV19" s="115"/>
      <c r="AW19" s="116"/>
      <c r="AX19" s="117"/>
      <c r="AY19" s="114" t="s">
        <v>16</v>
      </c>
      <c r="AZ19" s="115"/>
      <c r="BA19" s="116"/>
      <c r="BB19" s="117"/>
      <c r="BC19" s="125" t="s">
        <v>17</v>
      </c>
      <c r="BD19" s="126"/>
      <c r="BE19" s="127"/>
      <c r="BF19" s="128"/>
      <c r="BG19" s="125" t="s">
        <v>18</v>
      </c>
      <c r="BH19" s="126"/>
      <c r="BI19" s="127"/>
      <c r="BJ19" s="128"/>
      <c r="BK19" s="125" t="s">
        <v>19</v>
      </c>
      <c r="BL19" s="126"/>
      <c r="BM19" s="127"/>
      <c r="BN19" s="128"/>
    </row>
    <row r="20" spans="1:66" ht="13.5" thickBot="1" x14ac:dyDescent="0.25">
      <c r="B20" s="123"/>
      <c r="C20" s="57">
        <v>1</v>
      </c>
      <c r="D20" s="55">
        <v>2</v>
      </c>
      <c r="E20" s="54">
        <v>3</v>
      </c>
      <c r="F20" s="53" t="s">
        <v>21</v>
      </c>
      <c r="G20" s="57">
        <v>1</v>
      </c>
      <c r="H20" s="55">
        <v>2</v>
      </c>
      <c r="I20" s="54">
        <v>3</v>
      </c>
      <c r="J20" s="53" t="s">
        <v>21</v>
      </c>
      <c r="K20" s="56">
        <v>1</v>
      </c>
      <c r="L20" s="55">
        <v>2</v>
      </c>
      <c r="M20" s="54">
        <v>3</v>
      </c>
      <c r="N20" s="53" t="s">
        <v>21</v>
      </c>
      <c r="O20" s="56">
        <v>1</v>
      </c>
      <c r="P20" s="55">
        <v>2</v>
      </c>
      <c r="Q20" s="54">
        <v>3</v>
      </c>
      <c r="R20" s="53" t="s">
        <v>21</v>
      </c>
      <c r="S20" s="57">
        <v>1</v>
      </c>
      <c r="T20" s="55">
        <v>2</v>
      </c>
      <c r="U20" s="54">
        <v>3</v>
      </c>
      <c r="V20" s="53" t="s">
        <v>21</v>
      </c>
      <c r="W20" s="56">
        <v>1</v>
      </c>
      <c r="X20" s="55">
        <v>2</v>
      </c>
      <c r="Y20" s="54">
        <v>3</v>
      </c>
      <c r="Z20" s="53" t="s">
        <v>21</v>
      </c>
      <c r="AA20" s="61">
        <v>1</v>
      </c>
      <c r="AB20" s="59">
        <v>2</v>
      </c>
      <c r="AC20" s="58">
        <v>3</v>
      </c>
      <c r="AD20" s="53" t="s">
        <v>21</v>
      </c>
      <c r="AE20" s="60">
        <v>1</v>
      </c>
      <c r="AF20" s="59">
        <v>2</v>
      </c>
      <c r="AG20" s="58">
        <v>3</v>
      </c>
      <c r="AH20" s="53" t="s">
        <v>21</v>
      </c>
      <c r="AI20" s="60">
        <v>1</v>
      </c>
      <c r="AJ20" s="59">
        <v>2</v>
      </c>
      <c r="AK20" s="58">
        <v>3</v>
      </c>
      <c r="AL20" s="53" t="s">
        <v>21</v>
      </c>
      <c r="AM20" s="57">
        <v>1</v>
      </c>
      <c r="AN20" s="55">
        <v>2</v>
      </c>
      <c r="AO20" s="54">
        <v>3</v>
      </c>
      <c r="AP20" s="53" t="s">
        <v>21</v>
      </c>
      <c r="AQ20" s="61">
        <v>1</v>
      </c>
      <c r="AR20" s="59">
        <v>2</v>
      </c>
      <c r="AS20" s="58">
        <v>3</v>
      </c>
      <c r="AT20" s="53" t="s">
        <v>21</v>
      </c>
      <c r="AU20" s="60">
        <v>1</v>
      </c>
      <c r="AV20" s="59">
        <v>2</v>
      </c>
      <c r="AW20" s="58">
        <v>3</v>
      </c>
      <c r="AX20" s="53" t="s">
        <v>21</v>
      </c>
      <c r="AY20" s="60">
        <v>1</v>
      </c>
      <c r="AZ20" s="59">
        <v>2</v>
      </c>
      <c r="BA20" s="58">
        <v>3</v>
      </c>
      <c r="BB20" s="53" t="s">
        <v>21</v>
      </c>
      <c r="BC20" s="57">
        <v>1</v>
      </c>
      <c r="BD20" s="55">
        <v>2</v>
      </c>
      <c r="BE20" s="54">
        <v>3</v>
      </c>
      <c r="BF20" s="53" t="s">
        <v>21</v>
      </c>
      <c r="BG20" s="57">
        <v>1</v>
      </c>
      <c r="BH20" s="55">
        <v>2</v>
      </c>
      <c r="BI20" s="54">
        <v>3</v>
      </c>
      <c r="BJ20" s="53" t="s">
        <v>21</v>
      </c>
      <c r="BK20" s="56">
        <v>1</v>
      </c>
      <c r="BL20" s="55">
        <v>2</v>
      </c>
      <c r="BM20" s="54">
        <v>3</v>
      </c>
      <c r="BN20" s="53" t="s">
        <v>21</v>
      </c>
    </row>
    <row r="21" spans="1:66" x14ac:dyDescent="0.2">
      <c r="B21" s="41">
        <v>0</v>
      </c>
      <c r="C21" s="41">
        <f t="shared" ref="C21:E30" si="16">C5-$BO5</f>
        <v>-1.3958333333333428</v>
      </c>
      <c r="D21" s="52">
        <f t="shared" si="16"/>
        <v>8.6041666666666572</v>
      </c>
      <c r="E21" s="50">
        <f t="shared" si="16"/>
        <v>1.6041666666666572</v>
      </c>
      <c r="F21" s="49">
        <f t="shared" ref="F21:F30" si="17">(C21+D21+E21)/3</f>
        <v>2.9374999999999907</v>
      </c>
      <c r="G21" s="41">
        <f t="shared" ref="G21:I30" si="18">G5-$BO5</f>
        <v>1.6041666666666572</v>
      </c>
      <c r="H21" s="52">
        <f t="shared" si="18"/>
        <v>-8.3958333333333428</v>
      </c>
      <c r="I21" s="50">
        <f t="shared" si="18"/>
        <v>-15.395833333333343</v>
      </c>
      <c r="J21" s="49">
        <f t="shared" ref="J21:J30" si="19">(G21+H21+I21)/3</f>
        <v>-7.3958333333333428</v>
      </c>
      <c r="K21" s="41">
        <f t="shared" ref="K21:M30" si="20">K5-$BO5</f>
        <v>16.604166666666657</v>
      </c>
      <c r="L21" s="52">
        <f t="shared" si="20"/>
        <v>-0.39583333333334281</v>
      </c>
      <c r="M21" s="50">
        <f t="shared" si="20"/>
        <v>2.6041666666666572</v>
      </c>
      <c r="N21" s="49">
        <f t="shared" ref="N21:N30" si="21">(K21+L21+M21)/3</f>
        <v>6.2708333333333242</v>
      </c>
      <c r="O21" s="41">
        <f t="shared" ref="O21:Q30" si="22">O5-$BO5</f>
        <v>52.604166666666657</v>
      </c>
      <c r="P21" s="52">
        <f t="shared" si="22"/>
        <v>51.604166666666657</v>
      </c>
      <c r="Q21" s="50">
        <f t="shared" si="22"/>
        <v>43.604166666666657</v>
      </c>
      <c r="R21" s="49">
        <f t="shared" ref="R21:R30" si="23">(O21+P21+Q21)/3</f>
        <v>49.270833333333321</v>
      </c>
      <c r="S21" s="41">
        <f t="shared" ref="S21:U30" si="24">S5-$BO5</f>
        <v>65.604166666666657</v>
      </c>
      <c r="T21" s="52">
        <f t="shared" si="24"/>
        <v>62.604166666666657</v>
      </c>
      <c r="U21" s="50">
        <f t="shared" si="24"/>
        <v>65.604166666666657</v>
      </c>
      <c r="V21" s="49">
        <f t="shared" ref="V21:V30" si="25">(S21+T21+U21)/3</f>
        <v>64.604166666666657</v>
      </c>
      <c r="W21" s="41">
        <f t="shared" ref="W21:Y30" si="26">W5-$BO5</f>
        <v>72.604166666666657</v>
      </c>
      <c r="X21" s="52">
        <f t="shared" si="26"/>
        <v>56.604166666666657</v>
      </c>
      <c r="Y21" s="50">
        <f t="shared" si="26"/>
        <v>59.604166666666657</v>
      </c>
      <c r="Z21" s="49">
        <f t="shared" ref="Z21:Z30" si="27">(W21+X21+Y21)/3</f>
        <v>62.937499999999993</v>
      </c>
      <c r="AA21" s="41">
        <f t="shared" ref="AA21:AC30" si="28">AA5-$BO5</f>
        <v>5.6041666666666572</v>
      </c>
      <c r="AB21" s="52">
        <f t="shared" si="28"/>
        <v>-3.3958333333333428</v>
      </c>
      <c r="AC21" s="50">
        <f t="shared" si="28"/>
        <v>-15.395833333333343</v>
      </c>
      <c r="AD21" s="49">
        <f t="shared" ref="AD21:AD30" si="29">(AA21+AB21+AC21)/3</f>
        <v>-4.3958333333333428</v>
      </c>
      <c r="AE21" s="41">
        <f t="shared" ref="AE21:AG30" si="30">AE5-$BO5</f>
        <v>3.6041666666666572</v>
      </c>
      <c r="AF21" s="52">
        <f t="shared" si="30"/>
        <v>-7.3958333333333428</v>
      </c>
      <c r="AG21" s="50">
        <f t="shared" si="30"/>
        <v>2.6041666666666572</v>
      </c>
      <c r="AH21" s="49">
        <f t="shared" ref="AH21:AH30" si="31">(AE21+AF21+AG21)/3</f>
        <v>-0.39583333333334281</v>
      </c>
      <c r="AI21" s="41">
        <f t="shared" ref="AI21:AK30" si="32">AI5-$BO5</f>
        <v>3.6041666666666572</v>
      </c>
      <c r="AJ21" s="52">
        <f t="shared" si="32"/>
        <v>-0.39583333333334281</v>
      </c>
      <c r="AK21" s="50">
        <f t="shared" si="32"/>
        <v>-12.395833333333343</v>
      </c>
      <c r="AL21" s="49">
        <f t="shared" ref="AL21:AL30" si="33">(AI21+AJ21+AK21)/3</f>
        <v>-3.0625000000000093</v>
      </c>
      <c r="AM21" s="41">
        <f t="shared" ref="AM21:AO30" si="34">AM5-$BO5</f>
        <v>45.604166666666657</v>
      </c>
      <c r="AN21" s="52">
        <f t="shared" si="34"/>
        <v>45.604166666666657</v>
      </c>
      <c r="AO21" s="50">
        <f t="shared" si="34"/>
        <v>43.604166666666657</v>
      </c>
      <c r="AP21" s="49">
        <f t="shared" ref="AP21:AP30" si="35">(AM21+AN21+AO21)/3</f>
        <v>44.937499999999993</v>
      </c>
      <c r="AQ21" s="41">
        <f t="shared" ref="AQ21:AS30" si="36">AQ5-$BO5</f>
        <v>52.604166666666657</v>
      </c>
      <c r="AR21" s="52">
        <f t="shared" si="36"/>
        <v>51.604166666666657</v>
      </c>
      <c r="AS21" s="50">
        <f t="shared" si="36"/>
        <v>32.604166666666657</v>
      </c>
      <c r="AT21" s="49">
        <f t="shared" ref="AT21:AT30" si="37">(AQ21+AR21+AS21)/3</f>
        <v>45.604166666666657</v>
      </c>
      <c r="AU21" s="41">
        <f t="shared" ref="AU21:AW30" si="38">AU5-$BO5</f>
        <v>46.604166666666657</v>
      </c>
      <c r="AV21" s="52">
        <f t="shared" si="38"/>
        <v>52.604166666666657</v>
      </c>
      <c r="AW21" s="50">
        <f t="shared" si="38"/>
        <v>41.604166666666657</v>
      </c>
      <c r="AX21" s="49">
        <f t="shared" ref="AX21:AX30" si="39">(AU21+AV21+AW21)/3</f>
        <v>46.937499999999993</v>
      </c>
      <c r="AY21" s="41">
        <f t="shared" ref="AY21:BA30" si="40">AY5-$BO5</f>
        <v>6.6041666666666572</v>
      </c>
      <c r="AZ21" s="52">
        <f t="shared" si="40"/>
        <v>-2.3958333333333428</v>
      </c>
      <c r="BA21" s="50">
        <f t="shared" si="40"/>
        <v>-8.3958333333333428</v>
      </c>
      <c r="BB21" s="49">
        <f t="shared" ref="BB21:BB30" si="41">(AY21+AZ21+BA21)/3</f>
        <v>-1.3958333333333428</v>
      </c>
      <c r="BC21" s="41">
        <f t="shared" ref="BC21:BE30" si="42">BC5-$BO5</f>
        <v>14.604166666666657</v>
      </c>
      <c r="BD21" s="52">
        <f t="shared" si="42"/>
        <v>-1.3958333333333428</v>
      </c>
      <c r="BE21" s="50">
        <f t="shared" si="42"/>
        <v>0.60416666666665719</v>
      </c>
      <c r="BF21" s="49">
        <f t="shared" ref="BF21:BF30" si="43">(BC21+BD21+BE21)/3</f>
        <v>4.6041666666666572</v>
      </c>
      <c r="BG21" s="41">
        <f t="shared" ref="BG21:BI30" si="44">BG5-$BO5</f>
        <v>5.6041666666666572</v>
      </c>
      <c r="BH21" s="52">
        <f t="shared" si="44"/>
        <v>-7.3958333333333428</v>
      </c>
      <c r="BI21" s="50">
        <f t="shared" si="44"/>
        <v>-15.395833333333343</v>
      </c>
      <c r="BJ21" s="49">
        <f t="shared" ref="BJ21:BJ30" si="45">(BG21+BH21+BI21)/3</f>
        <v>-5.7291666666666758</v>
      </c>
      <c r="BK21" s="41">
        <f t="shared" ref="BK21:BM30" si="46">BK5-$BO5</f>
        <v>-5.3958333333333428</v>
      </c>
      <c r="BL21" s="52">
        <f t="shared" si="46"/>
        <v>-2.3958333333333428</v>
      </c>
      <c r="BM21" s="50">
        <f t="shared" si="46"/>
        <v>-2.3958333333333428</v>
      </c>
      <c r="BN21" s="49">
        <f t="shared" ref="BN21:BN30" si="47">(BK21+BL21+BM21)/3</f>
        <v>-3.3958333333333428</v>
      </c>
    </row>
    <row r="22" spans="1:66" x14ac:dyDescent="0.2">
      <c r="B22" s="40">
        <v>1</v>
      </c>
      <c r="C22" s="41">
        <f t="shared" si="16"/>
        <v>9.5</v>
      </c>
      <c r="D22" s="51">
        <f t="shared" si="16"/>
        <v>5.5</v>
      </c>
      <c r="E22" s="50">
        <f t="shared" si="16"/>
        <v>-5.5</v>
      </c>
      <c r="F22" s="49">
        <f t="shared" si="17"/>
        <v>3.1666666666666665</v>
      </c>
      <c r="G22" s="41">
        <f t="shared" si="18"/>
        <v>0.5</v>
      </c>
      <c r="H22" s="51">
        <f t="shared" si="18"/>
        <v>-7.5</v>
      </c>
      <c r="I22" s="50">
        <f t="shared" si="18"/>
        <v>-7.5</v>
      </c>
      <c r="J22" s="49">
        <f t="shared" si="19"/>
        <v>-4.833333333333333</v>
      </c>
      <c r="K22" s="41">
        <f t="shared" si="20"/>
        <v>17.5</v>
      </c>
      <c r="L22" s="51">
        <f t="shared" si="20"/>
        <v>-4.5</v>
      </c>
      <c r="M22" s="50">
        <f t="shared" si="20"/>
        <v>-3.5</v>
      </c>
      <c r="N22" s="49">
        <f t="shared" si="21"/>
        <v>3.1666666666666665</v>
      </c>
      <c r="O22" s="41">
        <f t="shared" si="22"/>
        <v>167.5</v>
      </c>
      <c r="P22" s="51">
        <f t="shared" si="22"/>
        <v>125.5</v>
      </c>
      <c r="Q22" s="50">
        <f t="shared" si="22"/>
        <v>138.5</v>
      </c>
      <c r="R22" s="49">
        <f t="shared" si="23"/>
        <v>143.83333333333334</v>
      </c>
      <c r="S22" s="41">
        <f t="shared" si="24"/>
        <v>193.5</v>
      </c>
      <c r="T22" s="51">
        <f t="shared" si="24"/>
        <v>173.5</v>
      </c>
      <c r="U22" s="50">
        <f t="shared" si="24"/>
        <v>169.5</v>
      </c>
      <c r="V22" s="49">
        <f t="shared" si="25"/>
        <v>178.83333333333334</v>
      </c>
      <c r="W22" s="41">
        <f t="shared" si="26"/>
        <v>206.5</v>
      </c>
      <c r="X22" s="51">
        <f t="shared" si="26"/>
        <v>160.5</v>
      </c>
      <c r="Y22" s="50">
        <f t="shared" si="26"/>
        <v>172.5</v>
      </c>
      <c r="Z22" s="49">
        <f t="shared" si="27"/>
        <v>179.83333333333334</v>
      </c>
      <c r="AA22" s="41">
        <f t="shared" si="28"/>
        <v>9.5</v>
      </c>
      <c r="AB22" s="51">
        <f t="shared" si="28"/>
        <v>0.5</v>
      </c>
      <c r="AC22" s="50">
        <f t="shared" si="28"/>
        <v>-10.5</v>
      </c>
      <c r="AD22" s="49">
        <f t="shared" si="29"/>
        <v>-0.16666666666666666</v>
      </c>
      <c r="AE22" s="41">
        <f t="shared" si="30"/>
        <v>8.5</v>
      </c>
      <c r="AF22" s="51">
        <f t="shared" si="30"/>
        <v>-4.5</v>
      </c>
      <c r="AG22" s="50">
        <f t="shared" si="30"/>
        <v>-7.5</v>
      </c>
      <c r="AH22" s="49">
        <f t="shared" si="31"/>
        <v>-1.1666666666666667</v>
      </c>
      <c r="AI22" s="41">
        <f t="shared" si="32"/>
        <v>10.5</v>
      </c>
      <c r="AJ22" s="51">
        <f t="shared" si="32"/>
        <v>-1.5</v>
      </c>
      <c r="AK22" s="50">
        <f t="shared" si="32"/>
        <v>-6.5</v>
      </c>
      <c r="AL22" s="49">
        <f t="shared" si="33"/>
        <v>0.83333333333333337</v>
      </c>
      <c r="AM22" s="41">
        <f t="shared" si="34"/>
        <v>93.5</v>
      </c>
      <c r="AN22" s="51">
        <f t="shared" si="34"/>
        <v>77.5</v>
      </c>
      <c r="AO22" s="50">
        <f t="shared" si="34"/>
        <v>67.5</v>
      </c>
      <c r="AP22" s="49">
        <f t="shared" si="35"/>
        <v>79.5</v>
      </c>
      <c r="AQ22" s="41">
        <f t="shared" si="36"/>
        <v>92.5</v>
      </c>
      <c r="AR22" s="51">
        <f t="shared" si="36"/>
        <v>77.5</v>
      </c>
      <c r="AS22" s="50">
        <f t="shared" si="36"/>
        <v>69.5</v>
      </c>
      <c r="AT22" s="49">
        <f t="shared" si="37"/>
        <v>79.833333333333329</v>
      </c>
      <c r="AU22" s="41">
        <f t="shared" si="38"/>
        <v>82.5</v>
      </c>
      <c r="AV22" s="51">
        <f t="shared" si="38"/>
        <v>77.5</v>
      </c>
      <c r="AW22" s="50">
        <f t="shared" si="38"/>
        <v>60.5</v>
      </c>
      <c r="AX22" s="49">
        <f t="shared" si="39"/>
        <v>73.5</v>
      </c>
      <c r="AY22" s="41">
        <f t="shared" si="40"/>
        <v>11.5</v>
      </c>
      <c r="AZ22" s="51">
        <f t="shared" si="40"/>
        <v>2.5</v>
      </c>
      <c r="BA22" s="50">
        <f t="shared" si="40"/>
        <v>-10.5</v>
      </c>
      <c r="BB22" s="49">
        <f t="shared" si="41"/>
        <v>1.1666666666666667</v>
      </c>
      <c r="BC22" s="41">
        <f t="shared" si="42"/>
        <v>18.5</v>
      </c>
      <c r="BD22" s="51">
        <f t="shared" si="42"/>
        <v>-2.5</v>
      </c>
      <c r="BE22" s="50">
        <f t="shared" si="42"/>
        <v>2.5</v>
      </c>
      <c r="BF22" s="49">
        <f t="shared" si="43"/>
        <v>6.166666666666667</v>
      </c>
      <c r="BG22" s="41">
        <f t="shared" si="44"/>
        <v>-2.5</v>
      </c>
      <c r="BH22" s="51">
        <f t="shared" si="44"/>
        <v>-8.5</v>
      </c>
      <c r="BI22" s="50">
        <f t="shared" si="44"/>
        <v>-7.5</v>
      </c>
      <c r="BJ22" s="49">
        <f t="shared" si="45"/>
        <v>-6.166666666666667</v>
      </c>
      <c r="BK22" s="41">
        <f t="shared" si="46"/>
        <v>9.5</v>
      </c>
      <c r="BL22" s="51">
        <f t="shared" si="46"/>
        <v>-1.5</v>
      </c>
      <c r="BM22" s="50">
        <f t="shared" si="46"/>
        <v>-1.5</v>
      </c>
      <c r="BN22" s="49">
        <f t="shared" si="47"/>
        <v>2.1666666666666665</v>
      </c>
    </row>
    <row r="23" spans="1:66" x14ac:dyDescent="0.2">
      <c r="B23" s="40">
        <v>2</v>
      </c>
      <c r="C23" s="41">
        <f t="shared" si="16"/>
        <v>-4.0625</v>
      </c>
      <c r="D23" s="51">
        <f t="shared" si="16"/>
        <v>3.9375</v>
      </c>
      <c r="E23" s="50">
        <f t="shared" si="16"/>
        <v>-9.0625</v>
      </c>
      <c r="F23" s="49">
        <f t="shared" si="17"/>
        <v>-3.0625</v>
      </c>
      <c r="G23" s="41">
        <f t="shared" si="18"/>
        <v>1.9375</v>
      </c>
      <c r="H23" s="51">
        <f t="shared" si="18"/>
        <v>-11.0625</v>
      </c>
      <c r="I23" s="50">
        <f t="shared" si="18"/>
        <v>-2.0625</v>
      </c>
      <c r="J23" s="49">
        <f t="shared" si="19"/>
        <v>-3.7291666666666665</v>
      </c>
      <c r="K23" s="41">
        <f t="shared" si="20"/>
        <v>-1.0625</v>
      </c>
      <c r="L23" s="51">
        <f t="shared" si="20"/>
        <v>-5.0625</v>
      </c>
      <c r="M23" s="50">
        <f t="shared" si="20"/>
        <v>-3.0625</v>
      </c>
      <c r="N23" s="49">
        <f t="shared" si="21"/>
        <v>-3.0625</v>
      </c>
      <c r="O23" s="41">
        <f t="shared" si="22"/>
        <v>218.9375</v>
      </c>
      <c r="P23" s="51">
        <f t="shared" si="22"/>
        <v>222.9375</v>
      </c>
      <c r="Q23" s="50">
        <f t="shared" si="22"/>
        <v>191.9375</v>
      </c>
      <c r="R23" s="49">
        <f t="shared" si="23"/>
        <v>211.27083333333334</v>
      </c>
      <c r="S23" s="41">
        <f t="shared" si="24"/>
        <v>265.9375</v>
      </c>
      <c r="T23" s="51">
        <f t="shared" si="24"/>
        <v>223.9375</v>
      </c>
      <c r="U23" s="50">
        <f t="shared" si="24"/>
        <v>244.9375</v>
      </c>
      <c r="V23" s="49">
        <f t="shared" si="25"/>
        <v>244.9375</v>
      </c>
      <c r="W23" s="41">
        <f t="shared" si="26"/>
        <v>236.9375</v>
      </c>
      <c r="X23" s="51">
        <f t="shared" si="26"/>
        <v>223.9375</v>
      </c>
      <c r="Y23" s="50">
        <f t="shared" si="26"/>
        <v>244.9375</v>
      </c>
      <c r="Z23" s="49">
        <f t="shared" si="27"/>
        <v>235.27083333333334</v>
      </c>
      <c r="AA23" s="41">
        <f t="shared" si="28"/>
        <v>-5.0625</v>
      </c>
      <c r="AB23" s="51">
        <f t="shared" si="28"/>
        <v>-1.0625</v>
      </c>
      <c r="AC23" s="50">
        <f t="shared" si="28"/>
        <v>-13.0625</v>
      </c>
      <c r="AD23" s="49">
        <f t="shared" si="29"/>
        <v>-6.395833333333333</v>
      </c>
      <c r="AE23" s="41">
        <f t="shared" si="30"/>
        <v>-6.0625</v>
      </c>
      <c r="AF23" s="51">
        <f t="shared" si="30"/>
        <v>-10.0625</v>
      </c>
      <c r="AG23" s="50">
        <f t="shared" si="30"/>
        <v>2.9375</v>
      </c>
      <c r="AH23" s="49">
        <f t="shared" si="31"/>
        <v>-4.395833333333333</v>
      </c>
      <c r="AI23" s="41">
        <f t="shared" si="32"/>
        <v>-5.0625</v>
      </c>
      <c r="AJ23" s="51">
        <f t="shared" si="32"/>
        <v>-7.0625</v>
      </c>
      <c r="AK23" s="50">
        <f t="shared" si="32"/>
        <v>-8.0625</v>
      </c>
      <c r="AL23" s="49">
        <f t="shared" si="33"/>
        <v>-6.729166666666667</v>
      </c>
      <c r="AM23" s="41">
        <f t="shared" si="34"/>
        <v>98.9375</v>
      </c>
      <c r="AN23" s="51">
        <f t="shared" si="34"/>
        <v>86.9375</v>
      </c>
      <c r="AO23" s="50">
        <f t="shared" si="34"/>
        <v>97.9375</v>
      </c>
      <c r="AP23" s="49">
        <f t="shared" si="35"/>
        <v>94.604166666666671</v>
      </c>
      <c r="AQ23" s="41">
        <f t="shared" si="36"/>
        <v>104.9375</v>
      </c>
      <c r="AR23" s="51">
        <f t="shared" si="36"/>
        <v>104.9375</v>
      </c>
      <c r="AS23" s="50">
        <f t="shared" si="36"/>
        <v>93.9375</v>
      </c>
      <c r="AT23" s="49">
        <f t="shared" si="37"/>
        <v>101.27083333333333</v>
      </c>
      <c r="AU23" s="41">
        <f t="shared" si="38"/>
        <v>97.9375</v>
      </c>
      <c r="AV23" s="51">
        <f t="shared" si="38"/>
        <v>77.9375</v>
      </c>
      <c r="AW23" s="50">
        <f t="shared" si="38"/>
        <v>72.9375</v>
      </c>
      <c r="AX23" s="49">
        <f t="shared" si="39"/>
        <v>82.9375</v>
      </c>
      <c r="AY23" s="41">
        <f t="shared" si="40"/>
        <v>-4.0625</v>
      </c>
      <c r="AZ23" s="51">
        <f t="shared" si="40"/>
        <v>1.9375</v>
      </c>
      <c r="BA23" s="50">
        <f t="shared" si="40"/>
        <v>-10.0625</v>
      </c>
      <c r="BB23" s="49">
        <f t="shared" si="41"/>
        <v>-4.0625</v>
      </c>
      <c r="BC23" s="41">
        <f t="shared" si="42"/>
        <v>-1.0625</v>
      </c>
      <c r="BD23" s="51">
        <f t="shared" si="42"/>
        <v>-6.25E-2</v>
      </c>
      <c r="BE23" s="50">
        <f t="shared" si="42"/>
        <v>-7.0625</v>
      </c>
      <c r="BF23" s="49">
        <f t="shared" si="43"/>
        <v>-2.7291666666666665</v>
      </c>
      <c r="BG23" s="41">
        <f t="shared" si="44"/>
        <v>6.9375</v>
      </c>
      <c r="BH23" s="51">
        <f t="shared" si="44"/>
        <v>-5.0625</v>
      </c>
      <c r="BI23" s="50">
        <f t="shared" si="44"/>
        <v>-6.25E-2</v>
      </c>
      <c r="BJ23" s="49">
        <f t="shared" si="45"/>
        <v>0.60416666666666663</v>
      </c>
      <c r="BK23" s="41">
        <f t="shared" si="46"/>
        <v>2.9375</v>
      </c>
      <c r="BL23" s="51">
        <f t="shared" si="46"/>
        <v>-10.0625</v>
      </c>
      <c r="BM23" s="50">
        <f t="shared" si="46"/>
        <v>-1.0625</v>
      </c>
      <c r="BN23" s="49">
        <f t="shared" si="47"/>
        <v>-2.7291666666666665</v>
      </c>
    </row>
    <row r="24" spans="1:66" x14ac:dyDescent="0.2">
      <c r="B24" s="40">
        <v>3</v>
      </c>
      <c r="C24" s="41">
        <f t="shared" si="16"/>
        <v>8.2708333333333286</v>
      </c>
      <c r="D24" s="51">
        <f t="shared" si="16"/>
        <v>11.270833333333329</v>
      </c>
      <c r="E24" s="50">
        <f t="shared" si="16"/>
        <v>0.2708333333333286</v>
      </c>
      <c r="F24" s="49">
        <f t="shared" si="17"/>
        <v>6.6041666666666616</v>
      </c>
      <c r="G24" s="41">
        <f t="shared" si="18"/>
        <v>13.270833333333329</v>
      </c>
      <c r="H24" s="51">
        <f t="shared" si="18"/>
        <v>-1.7291666666666714</v>
      </c>
      <c r="I24" s="50">
        <f t="shared" si="18"/>
        <v>-0.7291666666666714</v>
      </c>
      <c r="J24" s="49">
        <f t="shared" si="19"/>
        <v>3.6041666666666621</v>
      </c>
      <c r="K24" s="41">
        <f t="shared" si="20"/>
        <v>8.2708333333333286</v>
      </c>
      <c r="L24" s="51">
        <f t="shared" si="20"/>
        <v>1.2708333333333286</v>
      </c>
      <c r="M24" s="50">
        <f t="shared" si="20"/>
        <v>1.2708333333333286</v>
      </c>
      <c r="N24" s="49">
        <f t="shared" si="21"/>
        <v>3.6041666666666621</v>
      </c>
      <c r="O24" s="41">
        <f t="shared" si="22"/>
        <v>684.27083333333337</v>
      </c>
      <c r="P24" s="51">
        <f t="shared" si="22"/>
        <v>649.27083333333337</v>
      </c>
      <c r="Q24" s="50">
        <f t="shared" si="22"/>
        <v>634.27083333333337</v>
      </c>
      <c r="R24" s="49">
        <f t="shared" si="23"/>
        <v>655.9375</v>
      </c>
      <c r="S24" s="41">
        <f t="shared" si="24"/>
        <v>726.27083333333337</v>
      </c>
      <c r="T24" s="51">
        <f t="shared" si="24"/>
        <v>690.27083333333337</v>
      </c>
      <c r="U24" s="50">
        <f t="shared" si="24"/>
        <v>728.27083333333337</v>
      </c>
      <c r="V24" s="49">
        <f t="shared" si="25"/>
        <v>714.9375</v>
      </c>
      <c r="W24" s="41">
        <f t="shared" si="26"/>
        <v>727.27083333333337</v>
      </c>
      <c r="X24" s="51">
        <f t="shared" si="26"/>
        <v>668.27083333333337</v>
      </c>
      <c r="Y24" s="50">
        <f t="shared" si="26"/>
        <v>639.27083333333337</v>
      </c>
      <c r="Z24" s="49">
        <f t="shared" si="27"/>
        <v>678.27083333333337</v>
      </c>
      <c r="AA24" s="41">
        <f t="shared" si="28"/>
        <v>10.270833333333329</v>
      </c>
      <c r="AB24" s="51">
        <f t="shared" si="28"/>
        <v>8.2708333333333286</v>
      </c>
      <c r="AC24" s="50">
        <f t="shared" si="28"/>
        <v>-7.7291666666666714</v>
      </c>
      <c r="AD24" s="49">
        <f t="shared" si="29"/>
        <v>3.6041666666666621</v>
      </c>
      <c r="AE24" s="41">
        <f t="shared" si="30"/>
        <v>8.2708333333333286</v>
      </c>
      <c r="AF24" s="51">
        <f t="shared" si="30"/>
        <v>-6.7291666666666714</v>
      </c>
      <c r="AG24" s="50">
        <f t="shared" si="30"/>
        <v>7.2708333333333286</v>
      </c>
      <c r="AH24" s="49">
        <f t="shared" si="31"/>
        <v>2.9374999999999951</v>
      </c>
      <c r="AI24" s="41">
        <f t="shared" si="32"/>
        <v>13.270833333333329</v>
      </c>
      <c r="AJ24" s="51">
        <f t="shared" si="32"/>
        <v>10.270833333333329</v>
      </c>
      <c r="AK24" s="50">
        <f t="shared" si="32"/>
        <v>-9.7291666666666714</v>
      </c>
      <c r="AL24" s="49">
        <f t="shared" si="33"/>
        <v>4.6041666666666616</v>
      </c>
      <c r="AM24" s="41">
        <f t="shared" si="34"/>
        <v>286.27083333333331</v>
      </c>
      <c r="AN24" s="51">
        <f t="shared" si="34"/>
        <v>252.27083333333331</v>
      </c>
      <c r="AO24" s="50">
        <f t="shared" si="34"/>
        <v>266.27083333333331</v>
      </c>
      <c r="AP24" s="49">
        <f t="shared" si="35"/>
        <v>268.27083333333331</v>
      </c>
      <c r="AQ24" s="41">
        <f t="shared" si="36"/>
        <v>289.27083333333331</v>
      </c>
      <c r="AR24" s="51">
        <f t="shared" si="36"/>
        <v>284.27083333333331</v>
      </c>
      <c r="AS24" s="50">
        <f t="shared" si="36"/>
        <v>254.27083333333331</v>
      </c>
      <c r="AT24" s="49">
        <f t="shared" si="37"/>
        <v>275.9375</v>
      </c>
      <c r="AU24" s="41">
        <f t="shared" si="38"/>
        <v>264.27083333333331</v>
      </c>
      <c r="AV24" s="51">
        <f t="shared" si="38"/>
        <v>249.27083333333331</v>
      </c>
      <c r="AW24" s="50">
        <f t="shared" si="38"/>
        <v>204.27083333333331</v>
      </c>
      <c r="AX24" s="49">
        <f t="shared" si="39"/>
        <v>239.27083333333334</v>
      </c>
      <c r="AY24" s="41">
        <f t="shared" si="40"/>
        <v>17.270833333333329</v>
      </c>
      <c r="AZ24" s="51">
        <f t="shared" si="40"/>
        <v>15.270833333333329</v>
      </c>
      <c r="BA24" s="50">
        <f t="shared" si="40"/>
        <v>-9.7291666666666714</v>
      </c>
      <c r="BB24" s="49">
        <f t="shared" si="41"/>
        <v>7.6041666666666616</v>
      </c>
      <c r="BC24" s="41">
        <f t="shared" si="42"/>
        <v>14.270833333333329</v>
      </c>
      <c r="BD24" s="51">
        <f t="shared" si="42"/>
        <v>11.270833333333329</v>
      </c>
      <c r="BE24" s="50">
        <f t="shared" si="42"/>
        <v>7.2708333333333286</v>
      </c>
      <c r="BF24" s="49">
        <f t="shared" si="43"/>
        <v>10.937499999999995</v>
      </c>
      <c r="BG24" s="41">
        <f t="shared" si="44"/>
        <v>11.270833333333329</v>
      </c>
      <c r="BH24" s="51">
        <f t="shared" si="44"/>
        <v>-0.7291666666666714</v>
      </c>
      <c r="BI24" s="50">
        <f t="shared" si="44"/>
        <v>1.2708333333333286</v>
      </c>
      <c r="BJ24" s="49">
        <f t="shared" si="45"/>
        <v>3.9374999999999951</v>
      </c>
      <c r="BK24" s="41">
        <f t="shared" si="46"/>
        <v>8.2708333333333286</v>
      </c>
      <c r="BL24" s="51">
        <f t="shared" si="46"/>
        <v>-3.7291666666666714</v>
      </c>
      <c r="BM24" s="50">
        <f t="shared" si="46"/>
        <v>0.2708333333333286</v>
      </c>
      <c r="BN24" s="49">
        <f t="shared" si="47"/>
        <v>1.6041666666666619</v>
      </c>
    </row>
    <row r="25" spans="1:66" x14ac:dyDescent="0.2">
      <c r="B25" s="40">
        <v>4</v>
      </c>
      <c r="C25" s="41">
        <f t="shared" si="16"/>
        <v>-93.458333333333343</v>
      </c>
      <c r="D25" s="51">
        <f t="shared" si="16"/>
        <v>-50.458333333333343</v>
      </c>
      <c r="E25" s="50">
        <f t="shared" si="16"/>
        <v>-107.45833333333334</v>
      </c>
      <c r="F25" s="49">
        <f t="shared" si="17"/>
        <v>-83.791666666666671</v>
      </c>
      <c r="G25" s="41">
        <f t="shared" si="18"/>
        <v>-38.458333333333343</v>
      </c>
      <c r="H25" s="51">
        <f t="shared" si="18"/>
        <v>-108.45833333333334</v>
      </c>
      <c r="I25" s="50">
        <f t="shared" si="18"/>
        <v>-76.458333333333343</v>
      </c>
      <c r="J25" s="49">
        <f t="shared" si="19"/>
        <v>-74.458333333333343</v>
      </c>
      <c r="K25" s="41">
        <f t="shared" si="20"/>
        <v>-86.458333333333343</v>
      </c>
      <c r="L25" s="51">
        <f t="shared" si="20"/>
        <v>-105.45833333333334</v>
      </c>
      <c r="M25" s="50">
        <f t="shared" si="20"/>
        <v>-52.458333333333343</v>
      </c>
      <c r="N25" s="49">
        <f t="shared" si="21"/>
        <v>-81.458333333333343</v>
      </c>
      <c r="O25" s="41">
        <f t="shared" si="22"/>
        <v>915.54166666666663</v>
      </c>
      <c r="P25" s="51">
        <f t="shared" si="22"/>
        <v>1556.5416666666667</v>
      </c>
      <c r="Q25" s="50">
        <f t="shared" si="22"/>
        <v>1006.5416666666666</v>
      </c>
      <c r="R25" s="49">
        <f t="shared" si="23"/>
        <v>1159.5416666666667</v>
      </c>
      <c r="S25" s="41">
        <f t="shared" si="24"/>
        <v>1230.5416666666667</v>
      </c>
      <c r="T25" s="51">
        <f t="shared" si="24"/>
        <v>962.54166666666663</v>
      </c>
      <c r="U25" s="50">
        <f t="shared" si="24"/>
        <v>1570.5416666666667</v>
      </c>
      <c r="V25" s="49">
        <f t="shared" si="25"/>
        <v>1254.5416666666667</v>
      </c>
      <c r="W25" s="41">
        <f t="shared" si="26"/>
        <v>913.54166666666663</v>
      </c>
      <c r="X25" s="51">
        <f t="shared" si="26"/>
        <v>875.54166666666663</v>
      </c>
      <c r="Y25" s="50">
        <f t="shared" si="26"/>
        <v>1596.5416666666667</v>
      </c>
      <c r="Z25" s="49">
        <f t="shared" si="27"/>
        <v>1128.5416666666667</v>
      </c>
      <c r="AA25" s="41">
        <f t="shared" si="28"/>
        <v>-90.458333333333343</v>
      </c>
      <c r="AB25" s="51">
        <f t="shared" si="28"/>
        <v>-65.458333333333343</v>
      </c>
      <c r="AC25" s="50">
        <f t="shared" si="28"/>
        <v>-113.45833333333334</v>
      </c>
      <c r="AD25" s="49">
        <f t="shared" si="29"/>
        <v>-89.791666666666671</v>
      </c>
      <c r="AE25" s="41">
        <f t="shared" si="30"/>
        <v>-98.458333333333343</v>
      </c>
      <c r="AF25" s="51">
        <f t="shared" si="30"/>
        <v>-118.45833333333334</v>
      </c>
      <c r="AG25" s="50">
        <f t="shared" si="30"/>
        <v>-57.458333333333343</v>
      </c>
      <c r="AH25" s="49">
        <f t="shared" si="31"/>
        <v>-91.458333333333329</v>
      </c>
      <c r="AI25" s="41">
        <f t="shared" si="32"/>
        <v>-94.458333333333343</v>
      </c>
      <c r="AJ25" s="51">
        <f t="shared" si="32"/>
        <v>-47.458333333333343</v>
      </c>
      <c r="AK25" s="50">
        <f t="shared" si="32"/>
        <v>-114.45833333333334</v>
      </c>
      <c r="AL25" s="49">
        <f t="shared" si="33"/>
        <v>-85.458333333333329</v>
      </c>
      <c r="AM25" s="41">
        <f t="shared" si="34"/>
        <v>273.54166666666663</v>
      </c>
      <c r="AN25" s="51">
        <f t="shared" si="34"/>
        <v>245.54166666666666</v>
      </c>
      <c r="AO25" s="50">
        <f t="shared" si="34"/>
        <v>505.54166666666663</v>
      </c>
      <c r="AP25" s="49">
        <f t="shared" si="35"/>
        <v>341.54166666666669</v>
      </c>
      <c r="AQ25" s="41">
        <f t="shared" si="36"/>
        <v>315.54166666666663</v>
      </c>
      <c r="AR25" s="51">
        <f t="shared" si="36"/>
        <v>483.54166666666663</v>
      </c>
      <c r="AS25" s="50">
        <f t="shared" si="36"/>
        <v>221.54166666666666</v>
      </c>
      <c r="AT25" s="49">
        <f t="shared" si="37"/>
        <v>340.20833333333331</v>
      </c>
      <c r="AU25" s="41">
        <f t="shared" si="38"/>
        <v>382.54166666666663</v>
      </c>
      <c r="AV25" s="51">
        <f t="shared" si="38"/>
        <v>216.54166666666666</v>
      </c>
      <c r="AW25" s="50">
        <f t="shared" si="38"/>
        <v>178.54166666666666</v>
      </c>
      <c r="AX25" s="49">
        <f t="shared" si="39"/>
        <v>259.20833333333331</v>
      </c>
      <c r="AY25" s="41">
        <f t="shared" si="40"/>
        <v>-90.458333333333343</v>
      </c>
      <c r="AZ25" s="51">
        <f t="shared" si="40"/>
        <v>-40.458333333333343</v>
      </c>
      <c r="BA25" s="50">
        <f t="shared" si="40"/>
        <v>-107.45833333333334</v>
      </c>
      <c r="BB25" s="49">
        <f t="shared" si="41"/>
        <v>-79.458333333333343</v>
      </c>
      <c r="BC25" s="41">
        <f t="shared" si="42"/>
        <v>-78.458333333333343</v>
      </c>
      <c r="BD25" s="51">
        <f t="shared" si="42"/>
        <v>-28.458333333333343</v>
      </c>
      <c r="BE25" s="50">
        <f t="shared" si="42"/>
        <v>-94.458333333333343</v>
      </c>
      <c r="BF25" s="49">
        <f t="shared" si="43"/>
        <v>-67.125000000000014</v>
      </c>
      <c r="BG25" s="41">
        <f t="shared" si="44"/>
        <v>-28.458333333333343</v>
      </c>
      <c r="BH25" s="51">
        <f t="shared" si="44"/>
        <v>-102.45833333333334</v>
      </c>
      <c r="BI25" s="50">
        <f t="shared" si="44"/>
        <v>-76.458333333333343</v>
      </c>
      <c r="BJ25" s="49">
        <f t="shared" si="45"/>
        <v>-69.125000000000014</v>
      </c>
      <c r="BK25" s="41">
        <f t="shared" si="46"/>
        <v>-55.458333333333343</v>
      </c>
      <c r="BL25" s="51">
        <f t="shared" si="46"/>
        <v>-106.45833333333334</v>
      </c>
      <c r="BM25" s="50">
        <f t="shared" si="46"/>
        <v>-41.458333333333343</v>
      </c>
      <c r="BN25" s="49">
        <f t="shared" si="47"/>
        <v>-67.791666666666671</v>
      </c>
    </row>
    <row r="26" spans="1:66" x14ac:dyDescent="0.2">
      <c r="B26" s="40">
        <v>5</v>
      </c>
      <c r="C26" s="41">
        <f t="shared" si="16"/>
        <v>-98.916666666666657</v>
      </c>
      <c r="D26" s="51">
        <f t="shared" si="16"/>
        <v>-95.916666666666657</v>
      </c>
      <c r="E26" s="50">
        <f t="shared" si="16"/>
        <v>-86.916666666666657</v>
      </c>
      <c r="F26" s="49">
        <f t="shared" si="17"/>
        <v>-93.916666666666671</v>
      </c>
      <c r="G26" s="41">
        <f t="shared" si="18"/>
        <v>-93.916666666666657</v>
      </c>
      <c r="H26" s="51">
        <f t="shared" si="18"/>
        <v>-100.91666666666666</v>
      </c>
      <c r="I26" s="50">
        <f t="shared" si="18"/>
        <v>-115.91666666666666</v>
      </c>
      <c r="J26" s="49">
        <f t="shared" si="19"/>
        <v>-103.58333333333333</v>
      </c>
      <c r="K26" s="41">
        <f t="shared" si="20"/>
        <v>-88.916666666666657</v>
      </c>
      <c r="L26" s="51">
        <f t="shared" si="20"/>
        <v>-91.916666666666657</v>
      </c>
      <c r="M26" s="50">
        <f t="shared" si="20"/>
        <v>-101.91666666666666</v>
      </c>
      <c r="N26" s="49">
        <f t="shared" si="21"/>
        <v>-94.25</v>
      </c>
      <c r="O26" s="41">
        <f t="shared" si="22"/>
        <v>1384.0833333333333</v>
      </c>
      <c r="P26" s="51">
        <f t="shared" si="22"/>
        <v>1266.0833333333333</v>
      </c>
      <c r="Q26" s="50">
        <f t="shared" si="22"/>
        <v>1376.0833333333333</v>
      </c>
      <c r="R26" s="49">
        <f t="shared" si="23"/>
        <v>1342.0833333333333</v>
      </c>
      <c r="S26" s="41">
        <f t="shared" si="24"/>
        <v>1393.0833333333333</v>
      </c>
      <c r="T26" s="51">
        <f t="shared" si="24"/>
        <v>1511.0833333333333</v>
      </c>
      <c r="U26" s="50">
        <f t="shared" si="24"/>
        <v>1310.0833333333333</v>
      </c>
      <c r="V26" s="49">
        <f t="shared" si="25"/>
        <v>1404.75</v>
      </c>
      <c r="W26" s="41">
        <f t="shared" si="26"/>
        <v>1372.0833333333333</v>
      </c>
      <c r="X26" s="51">
        <f t="shared" si="26"/>
        <v>1295.0833333333333</v>
      </c>
      <c r="Y26" s="50">
        <f t="shared" si="26"/>
        <v>1282.0833333333333</v>
      </c>
      <c r="Z26" s="49">
        <f t="shared" si="27"/>
        <v>1316.4166666666667</v>
      </c>
      <c r="AA26" s="41">
        <f t="shared" si="28"/>
        <v>-87.916666666666657</v>
      </c>
      <c r="AB26" s="51">
        <f t="shared" si="28"/>
        <v>-91.916666666666657</v>
      </c>
      <c r="AC26" s="50">
        <f t="shared" si="28"/>
        <v>-116.91666666666666</v>
      </c>
      <c r="AD26" s="49">
        <f t="shared" si="29"/>
        <v>-98.916666666666671</v>
      </c>
      <c r="AE26" s="41">
        <f t="shared" si="30"/>
        <v>-85.916666666666657</v>
      </c>
      <c r="AF26" s="51">
        <f t="shared" si="30"/>
        <v>-100.91666666666666</v>
      </c>
      <c r="AG26" s="50">
        <f t="shared" si="30"/>
        <v>-107.91666666666666</v>
      </c>
      <c r="AH26" s="49">
        <f t="shared" si="31"/>
        <v>-98.25</v>
      </c>
      <c r="AI26" s="41">
        <f t="shared" si="32"/>
        <v>-87.916666666666657</v>
      </c>
      <c r="AJ26" s="51">
        <f t="shared" si="32"/>
        <v>-100.91666666666666</v>
      </c>
      <c r="AK26" s="50">
        <f t="shared" si="32"/>
        <v>-100.91666666666666</v>
      </c>
      <c r="AL26" s="49">
        <f t="shared" si="33"/>
        <v>-96.583333333333329</v>
      </c>
      <c r="AM26" s="41">
        <f t="shared" si="34"/>
        <v>434.08333333333337</v>
      </c>
      <c r="AN26" s="51">
        <f t="shared" si="34"/>
        <v>425.08333333333337</v>
      </c>
      <c r="AO26" s="50">
        <f t="shared" si="34"/>
        <v>386.08333333333337</v>
      </c>
      <c r="AP26" s="49">
        <f t="shared" si="35"/>
        <v>415.08333333333331</v>
      </c>
      <c r="AQ26" s="41">
        <f t="shared" si="36"/>
        <v>492.08333333333337</v>
      </c>
      <c r="AR26" s="51">
        <f t="shared" si="36"/>
        <v>434.08333333333337</v>
      </c>
      <c r="AS26" s="50">
        <f t="shared" si="36"/>
        <v>391.08333333333337</v>
      </c>
      <c r="AT26" s="49">
        <f t="shared" si="37"/>
        <v>439.08333333333331</v>
      </c>
      <c r="AU26" s="41">
        <f t="shared" si="38"/>
        <v>404.08333333333337</v>
      </c>
      <c r="AV26" s="51">
        <f t="shared" si="38"/>
        <v>414.08333333333337</v>
      </c>
      <c r="AW26" s="50">
        <f t="shared" si="38"/>
        <v>321.08333333333337</v>
      </c>
      <c r="AX26" s="49">
        <f t="shared" si="39"/>
        <v>379.75</v>
      </c>
      <c r="AY26" s="41">
        <f t="shared" si="40"/>
        <v>-75.916666666666657</v>
      </c>
      <c r="AZ26" s="51">
        <f t="shared" si="40"/>
        <v>-86.916666666666657</v>
      </c>
      <c r="BA26" s="50">
        <f t="shared" si="40"/>
        <v>-98.916666666666657</v>
      </c>
      <c r="BB26" s="49">
        <f t="shared" si="41"/>
        <v>-87.25</v>
      </c>
      <c r="BC26" s="41">
        <f t="shared" si="42"/>
        <v>-82.916666666666657</v>
      </c>
      <c r="BD26" s="51">
        <f t="shared" si="42"/>
        <v>-84.916666666666657</v>
      </c>
      <c r="BE26" s="50">
        <f t="shared" si="42"/>
        <v>-75.916666666666657</v>
      </c>
      <c r="BF26" s="49">
        <f t="shared" si="43"/>
        <v>-81.249999999999986</v>
      </c>
      <c r="BG26" s="41">
        <f t="shared" si="44"/>
        <v>-103.91666666666666</v>
      </c>
      <c r="BH26" s="51">
        <f t="shared" si="44"/>
        <v>-82.916666666666657</v>
      </c>
      <c r="BI26" s="50">
        <f t="shared" si="44"/>
        <v>-89.916666666666657</v>
      </c>
      <c r="BJ26" s="49">
        <f t="shared" si="45"/>
        <v>-92.25</v>
      </c>
      <c r="BK26" s="41">
        <f t="shared" si="46"/>
        <v>-95.916666666666657</v>
      </c>
      <c r="BL26" s="51">
        <f t="shared" si="46"/>
        <v>-95.916666666666657</v>
      </c>
      <c r="BM26" s="50">
        <f t="shared" si="46"/>
        <v>-97.916666666666657</v>
      </c>
      <c r="BN26" s="49">
        <f t="shared" si="47"/>
        <v>-96.583333333333329</v>
      </c>
    </row>
    <row r="27" spans="1:66" x14ac:dyDescent="0.2">
      <c r="B27" s="40">
        <v>6</v>
      </c>
      <c r="C27" s="41">
        <f t="shared" si="16"/>
        <v>-114.20833333333334</v>
      </c>
      <c r="D27" s="51">
        <f t="shared" si="16"/>
        <v>-109.20833333333334</v>
      </c>
      <c r="E27" s="50">
        <f t="shared" si="16"/>
        <v>-106.20833333333334</v>
      </c>
      <c r="F27" s="49">
        <f t="shared" si="17"/>
        <v>-109.875</v>
      </c>
      <c r="G27" s="41">
        <f t="shared" si="18"/>
        <v>-109.20833333333334</v>
      </c>
      <c r="H27" s="51">
        <f t="shared" si="18"/>
        <v>-120.20833333333334</v>
      </c>
      <c r="I27" s="50">
        <f t="shared" si="18"/>
        <v>-116.20833333333334</v>
      </c>
      <c r="J27" s="49">
        <f t="shared" si="19"/>
        <v>-115.20833333333333</v>
      </c>
      <c r="K27" s="41">
        <f t="shared" si="20"/>
        <v>-103.20833333333334</v>
      </c>
      <c r="L27" s="51">
        <f t="shared" si="20"/>
        <v>-114.20833333333334</v>
      </c>
      <c r="M27" s="50">
        <f t="shared" si="20"/>
        <v>-112.20833333333334</v>
      </c>
      <c r="N27" s="49">
        <f t="shared" si="21"/>
        <v>-109.875</v>
      </c>
      <c r="O27" s="41">
        <f t="shared" si="22"/>
        <v>1694.7916666666667</v>
      </c>
      <c r="P27" s="51">
        <f t="shared" si="22"/>
        <v>1592.7916666666667</v>
      </c>
      <c r="Q27" s="50">
        <f t="shared" si="22"/>
        <v>1679.7916666666667</v>
      </c>
      <c r="R27" s="49">
        <f t="shared" si="23"/>
        <v>1655.7916666666667</v>
      </c>
      <c r="S27" s="41">
        <f t="shared" si="24"/>
        <v>1733.7916666666667</v>
      </c>
      <c r="T27" s="51">
        <f t="shared" si="24"/>
        <v>1776.7916666666667</v>
      </c>
      <c r="U27" s="50">
        <f t="shared" si="24"/>
        <v>1665.7916666666667</v>
      </c>
      <c r="V27" s="49">
        <f t="shared" si="25"/>
        <v>1725.4583333333333</v>
      </c>
      <c r="W27" s="41">
        <f t="shared" si="26"/>
        <v>1663.7916666666667</v>
      </c>
      <c r="X27" s="51">
        <f t="shared" si="26"/>
        <v>1505.7916666666667</v>
      </c>
      <c r="Y27" s="50">
        <f t="shared" si="26"/>
        <v>1554.7916666666667</v>
      </c>
      <c r="Z27" s="49">
        <f t="shared" si="27"/>
        <v>1574.7916666666667</v>
      </c>
      <c r="AA27" s="41">
        <f t="shared" si="28"/>
        <v>-106.20833333333334</v>
      </c>
      <c r="AB27" s="51">
        <f t="shared" si="28"/>
        <v>-108.20833333333334</v>
      </c>
      <c r="AC27" s="50">
        <f t="shared" si="28"/>
        <v>-119.20833333333334</v>
      </c>
      <c r="AD27" s="49">
        <f t="shared" si="29"/>
        <v>-111.20833333333333</v>
      </c>
      <c r="AE27" s="41">
        <f t="shared" si="30"/>
        <v>-106.20833333333334</v>
      </c>
      <c r="AF27" s="51">
        <f t="shared" si="30"/>
        <v>-125.20833333333334</v>
      </c>
      <c r="AG27" s="50">
        <f t="shared" si="30"/>
        <v>-115.20833333333334</v>
      </c>
      <c r="AH27" s="49">
        <f t="shared" si="31"/>
        <v>-115.54166666666667</v>
      </c>
      <c r="AI27" s="41">
        <f t="shared" si="32"/>
        <v>-109.20833333333334</v>
      </c>
      <c r="AJ27" s="51">
        <f t="shared" si="32"/>
        <v>-112.20833333333334</v>
      </c>
      <c r="AK27" s="50">
        <f t="shared" si="32"/>
        <v>-122.20833333333334</v>
      </c>
      <c r="AL27" s="49">
        <f t="shared" si="33"/>
        <v>-114.54166666666667</v>
      </c>
      <c r="AM27" s="41">
        <f t="shared" si="34"/>
        <v>512.79166666666663</v>
      </c>
      <c r="AN27" s="51">
        <f t="shared" si="34"/>
        <v>479.79166666666663</v>
      </c>
      <c r="AO27" s="50">
        <f t="shared" si="34"/>
        <v>470.79166666666663</v>
      </c>
      <c r="AP27" s="49">
        <f t="shared" si="35"/>
        <v>487.79166666666669</v>
      </c>
      <c r="AQ27" s="41">
        <f t="shared" si="36"/>
        <v>513.79166666666663</v>
      </c>
      <c r="AR27" s="51">
        <f t="shared" si="36"/>
        <v>482.79166666666663</v>
      </c>
      <c r="AS27" s="50">
        <f t="shared" si="36"/>
        <v>458.79166666666663</v>
      </c>
      <c r="AT27" s="49">
        <f t="shared" si="37"/>
        <v>485.125</v>
      </c>
      <c r="AU27" s="41">
        <f t="shared" si="38"/>
        <v>472.79166666666663</v>
      </c>
      <c r="AV27" s="51">
        <f t="shared" si="38"/>
        <v>445.79166666666663</v>
      </c>
      <c r="AW27" s="50">
        <f t="shared" si="38"/>
        <v>360.79166666666663</v>
      </c>
      <c r="AX27" s="49">
        <f t="shared" si="39"/>
        <v>426.45833333333331</v>
      </c>
      <c r="AY27" s="41">
        <f t="shared" si="40"/>
        <v>-91.208333333333343</v>
      </c>
      <c r="AZ27" s="51">
        <f t="shared" si="40"/>
        <v>-98.208333333333343</v>
      </c>
      <c r="BA27" s="50">
        <f t="shared" si="40"/>
        <v>-108.20833333333334</v>
      </c>
      <c r="BB27" s="49">
        <f t="shared" si="41"/>
        <v>-99.208333333333329</v>
      </c>
      <c r="BC27" s="41">
        <f t="shared" si="42"/>
        <v>-92.208333333333343</v>
      </c>
      <c r="BD27" s="51">
        <f t="shared" si="42"/>
        <v>-96.208333333333343</v>
      </c>
      <c r="BE27" s="50">
        <f t="shared" si="42"/>
        <v>-90.208333333333343</v>
      </c>
      <c r="BF27" s="49">
        <f t="shared" si="43"/>
        <v>-92.875</v>
      </c>
      <c r="BG27" s="41">
        <f t="shared" si="44"/>
        <v>-106.20833333333334</v>
      </c>
      <c r="BH27" s="51">
        <f t="shared" si="44"/>
        <v>-102.20833333333334</v>
      </c>
      <c r="BI27" s="50">
        <f t="shared" si="44"/>
        <v>-101.20833333333334</v>
      </c>
      <c r="BJ27" s="49">
        <f t="shared" si="45"/>
        <v>-103.20833333333333</v>
      </c>
      <c r="BK27" s="41">
        <f t="shared" si="46"/>
        <v>-108.20833333333334</v>
      </c>
      <c r="BL27" s="51">
        <f t="shared" si="46"/>
        <v>-114.20833333333334</v>
      </c>
      <c r="BM27" s="50">
        <f t="shared" si="46"/>
        <v>-112.20833333333334</v>
      </c>
      <c r="BN27" s="49">
        <f t="shared" si="47"/>
        <v>-111.54166666666667</v>
      </c>
    </row>
    <row r="28" spans="1:66" x14ac:dyDescent="0.2">
      <c r="B28" s="40">
        <v>22</v>
      </c>
      <c r="C28" s="41">
        <f t="shared" si="16"/>
        <v>-76.729166666666657</v>
      </c>
      <c r="D28" s="51">
        <f t="shared" si="16"/>
        <v>-78.729166666666657</v>
      </c>
      <c r="E28" s="50">
        <f t="shared" si="16"/>
        <v>-80.729166666666657</v>
      </c>
      <c r="F28" s="49">
        <f t="shared" si="17"/>
        <v>-78.729166666666657</v>
      </c>
      <c r="G28" s="41">
        <f t="shared" si="18"/>
        <v>-75.729166666666657</v>
      </c>
      <c r="H28" s="51">
        <f t="shared" si="18"/>
        <v>-82.729166666666657</v>
      </c>
      <c r="I28" s="50">
        <f t="shared" si="18"/>
        <v>-78.729166666666657</v>
      </c>
      <c r="J28" s="49">
        <f t="shared" si="19"/>
        <v>-79.062499999999986</v>
      </c>
      <c r="K28" s="41">
        <f t="shared" si="20"/>
        <v>-72.729166666666657</v>
      </c>
      <c r="L28" s="51">
        <f t="shared" si="20"/>
        <v>-80.729166666666657</v>
      </c>
      <c r="M28" s="50">
        <f t="shared" si="20"/>
        <v>-75.729166666666657</v>
      </c>
      <c r="N28" s="49">
        <f t="shared" si="21"/>
        <v>-76.395833333333329</v>
      </c>
      <c r="O28" s="41">
        <f t="shared" si="22"/>
        <v>1221.2708333333333</v>
      </c>
      <c r="P28" s="51">
        <f t="shared" si="22"/>
        <v>1196.2708333333333</v>
      </c>
      <c r="Q28" s="50">
        <f t="shared" si="22"/>
        <v>1205.2708333333333</v>
      </c>
      <c r="R28" s="49">
        <f t="shared" si="23"/>
        <v>1207.6041666666667</v>
      </c>
      <c r="S28" s="41">
        <f t="shared" si="24"/>
        <v>1256.2708333333333</v>
      </c>
      <c r="T28" s="51">
        <f t="shared" si="24"/>
        <v>1405.2708333333333</v>
      </c>
      <c r="U28" s="50">
        <f t="shared" si="24"/>
        <v>1259.2708333333333</v>
      </c>
      <c r="V28" s="49">
        <f t="shared" si="25"/>
        <v>1306.9375</v>
      </c>
      <c r="W28" s="41">
        <f t="shared" si="26"/>
        <v>1203.2708333333333</v>
      </c>
      <c r="X28" s="51">
        <f t="shared" si="26"/>
        <v>1167.2708333333333</v>
      </c>
      <c r="Y28" s="50">
        <f t="shared" si="26"/>
        <v>1160.2708333333333</v>
      </c>
      <c r="Z28" s="49">
        <f t="shared" si="27"/>
        <v>1176.9375</v>
      </c>
      <c r="AA28" s="41">
        <f t="shared" si="28"/>
        <v>-74.729166666666657</v>
      </c>
      <c r="AB28" s="51">
        <f t="shared" si="28"/>
        <v>-77.729166666666657</v>
      </c>
      <c r="AC28" s="50">
        <f t="shared" si="28"/>
        <v>-83.729166666666657</v>
      </c>
      <c r="AD28" s="49">
        <f t="shared" si="29"/>
        <v>-78.729166666666657</v>
      </c>
      <c r="AE28" s="41">
        <f t="shared" si="30"/>
        <v>-76.729166666666657</v>
      </c>
      <c r="AF28" s="51">
        <f t="shared" si="30"/>
        <v>-84.729166666666657</v>
      </c>
      <c r="AG28" s="50">
        <f t="shared" si="30"/>
        <v>-73.729166666666657</v>
      </c>
      <c r="AH28" s="49">
        <f t="shared" si="31"/>
        <v>-78.395833333333329</v>
      </c>
      <c r="AI28" s="41">
        <f t="shared" si="32"/>
        <v>-75.729166666666657</v>
      </c>
      <c r="AJ28" s="51">
        <f t="shared" si="32"/>
        <v>-79.729166666666657</v>
      </c>
      <c r="AK28" s="50">
        <f t="shared" si="32"/>
        <v>-81.729166666666657</v>
      </c>
      <c r="AL28" s="49">
        <f t="shared" si="33"/>
        <v>-79.062499999999986</v>
      </c>
      <c r="AM28" s="41">
        <f t="shared" si="34"/>
        <v>366.27083333333337</v>
      </c>
      <c r="AN28" s="51">
        <f t="shared" si="34"/>
        <v>384.27083333333337</v>
      </c>
      <c r="AO28" s="50">
        <f t="shared" si="34"/>
        <v>367.27083333333337</v>
      </c>
      <c r="AP28" s="49">
        <f t="shared" si="35"/>
        <v>372.60416666666669</v>
      </c>
      <c r="AQ28" s="41">
        <f t="shared" si="36"/>
        <v>404.27083333333337</v>
      </c>
      <c r="AR28" s="51">
        <f t="shared" si="36"/>
        <v>371.27083333333337</v>
      </c>
      <c r="AS28" s="50">
        <f t="shared" si="36"/>
        <v>355.27083333333337</v>
      </c>
      <c r="AT28" s="49">
        <f t="shared" si="37"/>
        <v>376.9375</v>
      </c>
      <c r="AU28" s="41">
        <f t="shared" si="38"/>
        <v>332.27083333333337</v>
      </c>
      <c r="AV28" s="51">
        <f t="shared" si="38"/>
        <v>339.27083333333337</v>
      </c>
      <c r="AW28" s="50">
        <f t="shared" si="38"/>
        <v>350.27083333333337</v>
      </c>
      <c r="AX28" s="49">
        <f t="shared" si="39"/>
        <v>340.60416666666669</v>
      </c>
      <c r="AY28" s="41">
        <f t="shared" si="40"/>
        <v>-63.729166666666657</v>
      </c>
      <c r="AZ28" s="51">
        <f t="shared" si="40"/>
        <v>-70.729166666666657</v>
      </c>
      <c r="BA28" s="50">
        <f t="shared" si="40"/>
        <v>-62.729166666666657</v>
      </c>
      <c r="BB28" s="49">
        <f t="shared" si="41"/>
        <v>-65.729166666666657</v>
      </c>
      <c r="BC28" s="41">
        <f t="shared" si="42"/>
        <v>-60.729166666666657</v>
      </c>
      <c r="BD28" s="51">
        <f t="shared" si="42"/>
        <v>-60.729166666666657</v>
      </c>
      <c r="BE28" s="50">
        <f t="shared" si="42"/>
        <v>-63.729166666666657</v>
      </c>
      <c r="BF28" s="49">
        <f t="shared" si="43"/>
        <v>-61.729166666666657</v>
      </c>
      <c r="BG28" s="41">
        <f t="shared" si="44"/>
        <v>-41.729166666666657</v>
      </c>
      <c r="BH28" s="51">
        <f t="shared" si="44"/>
        <v>-66.729166666666657</v>
      </c>
      <c r="BI28" s="50">
        <f t="shared" si="44"/>
        <v>-64.729166666666657</v>
      </c>
      <c r="BJ28" s="49">
        <f t="shared" si="45"/>
        <v>-57.729166666666657</v>
      </c>
      <c r="BK28" s="41">
        <f t="shared" si="46"/>
        <v>-101.72916666666666</v>
      </c>
      <c r="BL28" s="51">
        <f t="shared" si="46"/>
        <v>-104.72916666666666</v>
      </c>
      <c r="BM28" s="50">
        <f t="shared" si="46"/>
        <v>-104.72916666666666</v>
      </c>
      <c r="BN28" s="49">
        <f t="shared" si="47"/>
        <v>-103.72916666666667</v>
      </c>
    </row>
    <row r="29" spans="1:66" x14ac:dyDescent="0.2">
      <c r="B29" s="40">
        <v>23</v>
      </c>
      <c r="C29" s="41">
        <f t="shared" si="16"/>
        <v>-90.8125</v>
      </c>
      <c r="D29" s="51">
        <f t="shared" si="16"/>
        <v>-120.8125</v>
      </c>
      <c r="E29" s="50">
        <f t="shared" si="16"/>
        <v>-100.8125</v>
      </c>
      <c r="F29" s="49">
        <f t="shared" si="17"/>
        <v>-104.14583333333333</v>
      </c>
      <c r="G29" s="41">
        <f t="shared" si="18"/>
        <v>-127.8125</v>
      </c>
      <c r="H29" s="51">
        <f t="shared" si="18"/>
        <v>-119.8125</v>
      </c>
      <c r="I29" s="50">
        <f t="shared" si="18"/>
        <v>-128.8125</v>
      </c>
      <c r="J29" s="49">
        <f t="shared" si="19"/>
        <v>-125.47916666666667</v>
      </c>
      <c r="K29" s="41">
        <f t="shared" si="20"/>
        <v>-92.8125</v>
      </c>
      <c r="L29" s="51">
        <f t="shared" si="20"/>
        <v>-100.8125</v>
      </c>
      <c r="M29" s="50">
        <f t="shared" si="20"/>
        <v>-124.8125</v>
      </c>
      <c r="N29" s="49">
        <f t="shared" si="21"/>
        <v>-106.14583333333333</v>
      </c>
      <c r="O29" s="41">
        <f t="shared" si="22"/>
        <v>2141.1875</v>
      </c>
      <c r="P29" s="51">
        <f t="shared" si="22"/>
        <v>1526.1875</v>
      </c>
      <c r="Q29" s="50">
        <f t="shared" si="22"/>
        <v>1840.1875</v>
      </c>
      <c r="R29" s="49">
        <f t="shared" si="23"/>
        <v>1835.8541666666667</v>
      </c>
      <c r="S29" s="41">
        <f t="shared" si="24"/>
        <v>1915.1875</v>
      </c>
      <c r="T29" s="51">
        <f t="shared" si="24"/>
        <v>2230.1875</v>
      </c>
      <c r="U29" s="50">
        <f t="shared" si="24"/>
        <v>1670.1875</v>
      </c>
      <c r="V29" s="49">
        <f t="shared" si="25"/>
        <v>1938.5208333333333</v>
      </c>
      <c r="W29" s="41">
        <f t="shared" si="26"/>
        <v>2031.1875</v>
      </c>
      <c r="X29" s="51">
        <f t="shared" si="26"/>
        <v>1856.1875</v>
      </c>
      <c r="Y29" s="50">
        <f t="shared" si="26"/>
        <v>1454.1875</v>
      </c>
      <c r="Z29" s="49">
        <f t="shared" si="27"/>
        <v>1780.5208333333333</v>
      </c>
      <c r="AA29" s="41">
        <f t="shared" si="28"/>
        <v>-90.8125</v>
      </c>
      <c r="AB29" s="51">
        <f t="shared" si="28"/>
        <v>-117.8125</v>
      </c>
      <c r="AC29" s="50">
        <f t="shared" si="28"/>
        <v>-123.8125</v>
      </c>
      <c r="AD29" s="49">
        <f t="shared" si="29"/>
        <v>-110.8125</v>
      </c>
      <c r="AE29" s="41">
        <f t="shared" si="30"/>
        <v>-92.8125</v>
      </c>
      <c r="AF29" s="51">
        <f t="shared" si="30"/>
        <v>-125.8125</v>
      </c>
      <c r="AG29" s="50">
        <f t="shared" si="30"/>
        <v>-125.8125</v>
      </c>
      <c r="AH29" s="49">
        <f t="shared" si="31"/>
        <v>-114.8125</v>
      </c>
      <c r="AI29" s="41">
        <f t="shared" si="32"/>
        <v>-88.8125</v>
      </c>
      <c r="AJ29" s="51">
        <f t="shared" si="32"/>
        <v>-128.8125</v>
      </c>
      <c r="AK29" s="50">
        <f t="shared" si="32"/>
        <v>-118.8125</v>
      </c>
      <c r="AL29" s="49">
        <f t="shared" si="33"/>
        <v>-112.14583333333333</v>
      </c>
      <c r="AM29" s="41">
        <f t="shared" si="34"/>
        <v>656.1875</v>
      </c>
      <c r="AN29" s="51">
        <f t="shared" si="34"/>
        <v>624.1875</v>
      </c>
      <c r="AO29" s="50">
        <f t="shared" si="34"/>
        <v>452.1875</v>
      </c>
      <c r="AP29" s="49">
        <f t="shared" si="35"/>
        <v>577.52083333333337</v>
      </c>
      <c r="AQ29" s="41">
        <f t="shared" si="36"/>
        <v>659.1875</v>
      </c>
      <c r="AR29" s="51">
        <f t="shared" si="36"/>
        <v>494.1875</v>
      </c>
      <c r="AS29" s="50">
        <f t="shared" si="36"/>
        <v>553.1875</v>
      </c>
      <c r="AT29" s="49">
        <f t="shared" si="37"/>
        <v>568.85416666666663</v>
      </c>
      <c r="AU29" s="41">
        <f t="shared" si="38"/>
        <v>496.1875</v>
      </c>
      <c r="AV29" s="51">
        <f t="shared" si="38"/>
        <v>602.1875</v>
      </c>
      <c r="AW29" s="50">
        <f t="shared" si="38"/>
        <v>460.1875</v>
      </c>
      <c r="AX29" s="49">
        <f t="shared" si="39"/>
        <v>519.52083333333337</v>
      </c>
      <c r="AY29" s="41">
        <f t="shared" si="40"/>
        <v>-73.8125</v>
      </c>
      <c r="AZ29" s="51">
        <f t="shared" si="40"/>
        <v>-109.8125</v>
      </c>
      <c r="BA29" s="50">
        <f t="shared" si="40"/>
        <v>-101.8125</v>
      </c>
      <c r="BB29" s="49">
        <f t="shared" si="41"/>
        <v>-95.145833333333329</v>
      </c>
      <c r="BC29" s="41">
        <f t="shared" si="42"/>
        <v>-64.8125</v>
      </c>
      <c r="BD29" s="51">
        <f t="shared" si="42"/>
        <v>-108.8125</v>
      </c>
      <c r="BE29" s="50">
        <f t="shared" si="42"/>
        <v>-80.8125</v>
      </c>
      <c r="BF29" s="49">
        <f t="shared" si="43"/>
        <v>-84.8125</v>
      </c>
      <c r="BG29" s="41">
        <f t="shared" si="44"/>
        <v>-115.8125</v>
      </c>
      <c r="BH29" s="51">
        <f t="shared" si="44"/>
        <v>-88.8125</v>
      </c>
      <c r="BI29" s="50">
        <f t="shared" si="44"/>
        <v>-103.8125</v>
      </c>
      <c r="BJ29" s="49">
        <f t="shared" si="45"/>
        <v>-102.8125</v>
      </c>
      <c r="BK29" s="41">
        <f t="shared" si="46"/>
        <v>-154.8125</v>
      </c>
      <c r="BL29" s="51">
        <f t="shared" si="46"/>
        <v>-139.8125</v>
      </c>
      <c r="BM29" s="50">
        <f t="shared" si="46"/>
        <v>-165.8125</v>
      </c>
      <c r="BN29" s="49">
        <f t="shared" si="47"/>
        <v>-153.47916666666666</v>
      </c>
    </row>
    <row r="30" spans="1:66" ht="13.5" thickBot="1" x14ac:dyDescent="0.25">
      <c r="B30" s="48">
        <v>24</v>
      </c>
      <c r="C30" s="47">
        <f t="shared" si="16"/>
        <v>-99.3125</v>
      </c>
      <c r="D30" s="46">
        <f t="shared" si="16"/>
        <v>-82.3125</v>
      </c>
      <c r="E30" s="45">
        <f t="shared" si="16"/>
        <v>-90.3125</v>
      </c>
      <c r="F30" s="44">
        <f t="shared" si="17"/>
        <v>-90.645833333333329</v>
      </c>
      <c r="G30" s="47">
        <f t="shared" si="18"/>
        <v>-99.3125</v>
      </c>
      <c r="H30" s="46">
        <f t="shared" si="18"/>
        <v>-99.3125</v>
      </c>
      <c r="I30" s="45">
        <f t="shared" si="18"/>
        <v>-101.3125</v>
      </c>
      <c r="J30" s="44">
        <f t="shared" si="19"/>
        <v>-99.979166666666671</v>
      </c>
      <c r="K30" s="47">
        <f t="shared" si="20"/>
        <v>-97.3125</v>
      </c>
      <c r="L30" s="46">
        <f t="shared" si="20"/>
        <v>-95.3125</v>
      </c>
      <c r="M30" s="45">
        <f t="shared" si="20"/>
        <v>-87.3125</v>
      </c>
      <c r="N30" s="44">
        <f t="shared" si="21"/>
        <v>-93.3125</v>
      </c>
      <c r="O30" s="47">
        <f t="shared" si="22"/>
        <v>1660.6875</v>
      </c>
      <c r="P30" s="46">
        <f t="shared" si="22"/>
        <v>1659.6875</v>
      </c>
      <c r="Q30" s="45">
        <f t="shared" si="22"/>
        <v>1721.6875</v>
      </c>
      <c r="R30" s="44">
        <f t="shared" si="23"/>
        <v>1680.6875</v>
      </c>
      <c r="S30" s="47">
        <f t="shared" si="24"/>
        <v>1588.6875</v>
      </c>
      <c r="T30" s="46">
        <f t="shared" si="24"/>
        <v>1875.6875</v>
      </c>
      <c r="U30" s="45">
        <f t="shared" si="24"/>
        <v>1759.6875</v>
      </c>
      <c r="V30" s="44">
        <f t="shared" si="25"/>
        <v>1741.3541666666667</v>
      </c>
      <c r="W30" s="47">
        <f t="shared" si="26"/>
        <v>1519.6875</v>
      </c>
      <c r="X30" s="46">
        <f t="shared" si="26"/>
        <v>1556.6875</v>
      </c>
      <c r="Y30" s="45">
        <f t="shared" si="26"/>
        <v>1557.6875</v>
      </c>
      <c r="Z30" s="44">
        <f t="shared" si="27"/>
        <v>1544.6875</v>
      </c>
      <c r="AA30" s="47">
        <f t="shared" si="28"/>
        <v>-86.3125</v>
      </c>
      <c r="AB30" s="46">
        <f t="shared" si="28"/>
        <v>-88.3125</v>
      </c>
      <c r="AC30" s="45">
        <f t="shared" si="28"/>
        <v>-99.3125</v>
      </c>
      <c r="AD30" s="44">
        <f t="shared" si="29"/>
        <v>-91.3125</v>
      </c>
      <c r="AE30" s="47">
        <f t="shared" si="30"/>
        <v>-87.3125</v>
      </c>
      <c r="AF30" s="46">
        <f t="shared" si="30"/>
        <v>-105.3125</v>
      </c>
      <c r="AG30" s="45">
        <f t="shared" si="30"/>
        <v>-92.3125</v>
      </c>
      <c r="AH30" s="44">
        <f t="shared" si="31"/>
        <v>-94.979166666666671</v>
      </c>
      <c r="AI30" s="47">
        <f t="shared" si="32"/>
        <v>-91.3125</v>
      </c>
      <c r="AJ30" s="46">
        <f t="shared" si="32"/>
        <v>-86.3125</v>
      </c>
      <c r="AK30" s="45">
        <f t="shared" si="32"/>
        <v>-102.3125</v>
      </c>
      <c r="AL30" s="44">
        <f t="shared" si="33"/>
        <v>-93.3125</v>
      </c>
      <c r="AM30" s="47">
        <f t="shared" si="34"/>
        <v>467.6875</v>
      </c>
      <c r="AN30" s="46">
        <f t="shared" si="34"/>
        <v>498.6875</v>
      </c>
      <c r="AO30" s="45">
        <f t="shared" si="34"/>
        <v>502.6875</v>
      </c>
      <c r="AP30" s="44">
        <f t="shared" si="35"/>
        <v>489.6875</v>
      </c>
      <c r="AQ30" s="47">
        <f t="shared" si="36"/>
        <v>507.6875</v>
      </c>
      <c r="AR30" s="46">
        <f t="shared" si="36"/>
        <v>535.6875</v>
      </c>
      <c r="AS30" s="45">
        <f t="shared" si="36"/>
        <v>466.6875</v>
      </c>
      <c r="AT30" s="44">
        <f t="shared" si="37"/>
        <v>503.35416666666669</v>
      </c>
      <c r="AU30" s="47">
        <f t="shared" si="38"/>
        <v>505.6875</v>
      </c>
      <c r="AV30" s="46">
        <f t="shared" si="38"/>
        <v>505.6875</v>
      </c>
      <c r="AW30" s="45">
        <f t="shared" si="38"/>
        <v>405.6875</v>
      </c>
      <c r="AX30" s="44">
        <f t="shared" si="39"/>
        <v>472.35416666666669</v>
      </c>
      <c r="AY30" s="47">
        <f t="shared" si="40"/>
        <v>-68.3125</v>
      </c>
      <c r="AZ30" s="46">
        <f t="shared" si="40"/>
        <v>-67.3125</v>
      </c>
      <c r="BA30" s="45">
        <f t="shared" si="40"/>
        <v>-88.3125</v>
      </c>
      <c r="BB30" s="44">
        <f t="shared" si="41"/>
        <v>-74.645833333333329</v>
      </c>
      <c r="BC30" s="47">
        <f t="shared" si="42"/>
        <v>-64.3125</v>
      </c>
      <c r="BD30" s="46">
        <f t="shared" si="42"/>
        <v>-65.3125</v>
      </c>
      <c r="BE30" s="45">
        <f t="shared" si="42"/>
        <v>-68.3125</v>
      </c>
      <c r="BF30" s="44">
        <f t="shared" si="43"/>
        <v>-65.979166666666671</v>
      </c>
      <c r="BG30" s="47">
        <f t="shared" si="44"/>
        <v>-73.3125</v>
      </c>
      <c r="BH30" s="46">
        <f t="shared" si="44"/>
        <v>-80.3125</v>
      </c>
      <c r="BI30" s="45">
        <f t="shared" si="44"/>
        <v>-82.3125</v>
      </c>
      <c r="BJ30" s="44">
        <f t="shared" si="45"/>
        <v>-78.645833333333329</v>
      </c>
      <c r="BK30" s="47">
        <f t="shared" si="46"/>
        <v>-135.3125</v>
      </c>
      <c r="BL30" s="46">
        <f t="shared" si="46"/>
        <v>-127.3125</v>
      </c>
      <c r="BM30" s="45">
        <f t="shared" si="46"/>
        <v>-130.3125</v>
      </c>
      <c r="BN30" s="44">
        <f t="shared" si="47"/>
        <v>-130.97916666666666</v>
      </c>
    </row>
    <row r="31" spans="1:66" ht="13.5" thickBot="1" x14ac:dyDescent="0.25">
      <c r="A31" s="43" t="s">
        <v>24</v>
      </c>
      <c r="B31" s="42"/>
      <c r="C31" s="95" t="s">
        <v>32</v>
      </c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87" t="s">
        <v>26</v>
      </c>
      <c r="O31" s="95" t="s">
        <v>33</v>
      </c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87" t="s">
        <v>26</v>
      </c>
      <c r="AA31" s="95" t="s">
        <v>34</v>
      </c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83" t="s">
        <v>26</v>
      </c>
      <c r="AM31" s="95" t="s">
        <v>35</v>
      </c>
      <c r="AN31" s="96"/>
      <c r="AO31" s="96"/>
      <c r="AP31" s="96"/>
      <c r="AQ31" s="96"/>
      <c r="AR31" s="96"/>
      <c r="AS31" s="96"/>
      <c r="AT31" s="96"/>
      <c r="AU31" s="96"/>
      <c r="AV31" s="96"/>
      <c r="AW31" s="96"/>
      <c r="AX31" s="83" t="s">
        <v>26</v>
      </c>
      <c r="AY31" s="95" t="s">
        <v>36</v>
      </c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83" t="s">
        <v>26</v>
      </c>
      <c r="BK31" s="105" t="s">
        <v>19</v>
      </c>
      <c r="BL31" s="96"/>
      <c r="BM31" s="96"/>
      <c r="BN31" s="87" t="s">
        <v>26</v>
      </c>
    </row>
    <row r="32" spans="1:66" x14ac:dyDescent="0.2">
      <c r="B32" s="41">
        <v>0.1</v>
      </c>
      <c r="C32" s="93">
        <f t="shared" ref="C32:C41" si="48">(F21+J21+N21)/3</f>
        <v>0.60416666666665753</v>
      </c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84">
        <f>STDEV(C21:E21,G21:I21,K21:M21)</f>
        <v>9.1378334412485334</v>
      </c>
      <c r="O32" s="94">
        <f>(R21+V21+Z21)/3</f>
        <v>58.937499999999993</v>
      </c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84">
        <f>STDEV(O21:Q21,S21:U21,W21:Y21)</f>
        <v>8.8317608663279756</v>
      </c>
      <c r="AA32" s="93">
        <f>(AD21+AH21+AL21)/3</f>
        <v>-2.6180555555555647</v>
      </c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84">
        <f>STDEV(AA21:AC21,AE21:AG21,AI21:AK21)</f>
        <v>7.5792113339347145</v>
      </c>
      <c r="AM32" s="93">
        <f>(AP21+AT21+AX21)/3</f>
        <v>45.826388888888886</v>
      </c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84">
        <f>STDEV(AM21:AO21,AQ21:AS21,AU21:AW21)</f>
        <v>6.3595946761129989</v>
      </c>
      <c r="AY32" s="93">
        <f>(BB21+BF21+BJ21)/3</f>
        <v>-0.84027777777778712</v>
      </c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84">
        <f>STDEV(AY21:BA21,BC21:BE21,BG21:BI21)</f>
        <v>9.029273380387691</v>
      </c>
      <c r="BK32" s="93">
        <f>BN21</f>
        <v>-3.3958333333333428</v>
      </c>
      <c r="BL32" s="94"/>
      <c r="BM32" s="94"/>
      <c r="BN32" s="84">
        <f>STDEV(BK21:BM21)</f>
        <v>1.7320508075688772</v>
      </c>
    </row>
    <row r="33" spans="2:66" x14ac:dyDescent="0.2">
      <c r="B33" s="40">
        <v>1</v>
      </c>
      <c r="C33" s="91">
        <f t="shared" si="48"/>
        <v>0.5</v>
      </c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85">
        <f t="shared" ref="N33:N41" si="49">STDEV(C22:E22,G22:I22,K22:M22)</f>
        <v>8.6602540378443873</v>
      </c>
      <c r="O33" s="92">
        <f>(R22+V22+Z22)/3</f>
        <v>167.5</v>
      </c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85">
        <f t="shared" ref="Z33:Z41" si="50">STDEV(O22:Q22,S22:U22,W22:Y22)</f>
        <v>24.789110512481081</v>
      </c>
      <c r="AA33" s="91">
        <f>(AD22+AH22+AL22)/3</f>
        <v>-0.16666666666666671</v>
      </c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85">
        <f t="shared" ref="AL33:AL41" si="51">STDEV(AA22:AC22,AE22:AG22,AI22:AK22)</f>
        <v>7.9372539331937721</v>
      </c>
      <c r="AM33" s="91">
        <f>(AP22+AT22+AX22)/3</f>
        <v>77.6111111111111</v>
      </c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85">
        <f t="shared" ref="AX33:AX41" si="52">STDEV(AM22:AO22,AQ22:AS22,AU22:AW22)</f>
        <v>10.948109933276671</v>
      </c>
      <c r="AY33" s="91">
        <f>(BB22+BF22+BJ22)/3</f>
        <v>0.38888888888888901</v>
      </c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85">
        <f>STDEV(AY22:BA22,BC22:BE22,BG22:BI22)</f>
        <v>9.597453365925313</v>
      </c>
      <c r="BK33" s="91">
        <f>BN22</f>
        <v>2.1666666666666665</v>
      </c>
      <c r="BL33" s="92"/>
      <c r="BM33" s="92"/>
      <c r="BN33" s="85">
        <f t="shared" ref="BN33:BN41" si="53">STDEV(BK22:BM22)</f>
        <v>6.3508529610858835</v>
      </c>
    </row>
    <row r="34" spans="2:66" x14ac:dyDescent="0.2">
      <c r="B34" s="40">
        <v>2</v>
      </c>
      <c r="C34" s="91">
        <f t="shared" si="48"/>
        <v>-3.2847222222222219</v>
      </c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85">
        <f>STDEV(C23:E23,G23:I23,K23:M23)</f>
        <v>4.7900359543999711</v>
      </c>
      <c r="O34" s="92">
        <f t="shared" ref="O34:O41" si="54">(R23+V23+Z23)/3</f>
        <v>230.49305555555557</v>
      </c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85">
        <f t="shared" si="50"/>
        <v>20.851325564044551</v>
      </c>
      <c r="AA34" s="91">
        <f t="shared" ref="AA34:AA41" si="55">(AD23+AH23+AL23)/3</f>
        <v>-5.8402777777777777</v>
      </c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85">
        <f t="shared" si="51"/>
        <v>4.7110980083675233</v>
      </c>
      <c r="AM34" s="91">
        <f t="shared" ref="AM34:AM41" si="56">(AP23+AT23+AX23)/3</f>
        <v>92.9375</v>
      </c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85">
        <f t="shared" si="52"/>
        <v>11.379806676741042</v>
      </c>
      <c r="AY34" s="91">
        <f t="shared" ref="AY34:AY41" si="57">(BB23+BF23+BJ23)/3</f>
        <v>-2.0624999999999996</v>
      </c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85">
        <f t="shared" ref="BJ34" si="58">STDEV(AY23:BA23,BC23:BE23,BG23:BI23)</f>
        <v>5.0990195135927845</v>
      </c>
      <c r="BK34" s="91">
        <f t="shared" ref="BK34:BK41" si="59">BN23</f>
        <v>-2.7291666666666665</v>
      </c>
      <c r="BL34" s="92"/>
      <c r="BM34" s="92"/>
      <c r="BN34" s="85">
        <f t="shared" si="53"/>
        <v>6.6583281184793934</v>
      </c>
    </row>
    <row r="35" spans="2:66" x14ac:dyDescent="0.2">
      <c r="B35" s="40">
        <v>3</v>
      </c>
      <c r="C35" s="91">
        <f t="shared" si="48"/>
        <v>4.6041666666666616</v>
      </c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85">
        <f t="shared" si="49"/>
        <v>5.6568542494923797</v>
      </c>
      <c r="O35" s="92">
        <f t="shared" si="54"/>
        <v>683.0486111111112</v>
      </c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85">
        <f t="shared" si="50"/>
        <v>38.042008943330593</v>
      </c>
      <c r="AA35" s="91">
        <f t="shared" si="55"/>
        <v>3.7152777777777728</v>
      </c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85">
        <f>STDEV(AA24:AC24,AE24:AG24,AI24:AK24)</f>
        <v>9.029273380387691</v>
      </c>
      <c r="AM35" s="91">
        <f t="shared" si="56"/>
        <v>261.15972222222223</v>
      </c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85">
        <f>STDEV(AM24:AO24,AQ24:AS24,AU24:AW24)</f>
        <v>26.208035239428217</v>
      </c>
      <c r="AY35" s="91">
        <f t="shared" si="57"/>
        <v>7.4930555555555509</v>
      </c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85">
        <f>STDEV(AY24:BA24,BC24:BE24,BG24:BI24)</f>
        <v>8.8991260494749973</v>
      </c>
      <c r="BK35" s="91">
        <f t="shared" si="59"/>
        <v>1.6041666666666619</v>
      </c>
      <c r="BL35" s="92"/>
      <c r="BM35" s="92"/>
      <c r="BN35" s="85">
        <f t="shared" si="53"/>
        <v>6.110100926607787</v>
      </c>
    </row>
    <row r="36" spans="2:66" x14ac:dyDescent="0.2">
      <c r="B36" s="40">
        <v>4</v>
      </c>
      <c r="C36" s="91">
        <f t="shared" si="48"/>
        <v>-79.902777777777786</v>
      </c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85">
        <f t="shared" si="49"/>
        <v>26.935622839982273</v>
      </c>
      <c r="O36" s="92">
        <f t="shared" si="54"/>
        <v>1180.875</v>
      </c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85">
        <f t="shared" si="50"/>
        <v>312.52399907847041</v>
      </c>
      <c r="AA36" s="91">
        <f t="shared" si="55"/>
        <v>-88.902777777777771</v>
      </c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85">
        <f t="shared" si="51"/>
        <v>26.244576159232928</v>
      </c>
      <c r="AM36" s="91">
        <f t="shared" si="56"/>
        <v>313.65277777777777</v>
      </c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85">
        <f t="shared" si="52"/>
        <v>118.77020295979602</v>
      </c>
      <c r="AY36" s="91">
        <f t="shared" si="57"/>
        <v>-71.902777777777786</v>
      </c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85">
        <f t="shared" ref="BJ36:BJ41" si="60">STDEV(AY25:BA25,BC25:BE25,BG25:BI25)</f>
        <v>31.381169158872567</v>
      </c>
      <c r="BK36" s="91">
        <f t="shared" si="59"/>
        <v>-67.791666666666671</v>
      </c>
      <c r="BL36" s="92"/>
      <c r="BM36" s="92"/>
      <c r="BN36" s="85">
        <f t="shared" si="53"/>
        <v>34.210134950527952</v>
      </c>
    </row>
    <row r="37" spans="2:66" x14ac:dyDescent="0.2">
      <c r="B37" s="40">
        <v>5</v>
      </c>
      <c r="C37" s="91">
        <f t="shared" si="48"/>
        <v>-97.25</v>
      </c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85">
        <f t="shared" si="49"/>
        <v>8.6890735984913832</v>
      </c>
      <c r="O37" s="92">
        <f t="shared" si="54"/>
        <v>1354.4166666666667</v>
      </c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85">
        <f t="shared" si="50"/>
        <v>76.011512285968905</v>
      </c>
      <c r="AA37" s="91">
        <f t="shared" si="55"/>
        <v>-97.916666666666671</v>
      </c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85">
        <f t="shared" si="51"/>
        <v>10.41633332799983</v>
      </c>
      <c r="AM37" s="91">
        <f t="shared" si="56"/>
        <v>411.30555555555549</v>
      </c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85">
        <f t="shared" si="52"/>
        <v>46.094407951988927</v>
      </c>
      <c r="AY37" s="91">
        <f t="shared" si="57"/>
        <v>-86.916666666666671</v>
      </c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85">
        <f t="shared" si="60"/>
        <v>9.48683298050533</v>
      </c>
      <c r="BK37" s="91">
        <f t="shared" si="59"/>
        <v>-96.583333333333329</v>
      </c>
      <c r="BL37" s="92"/>
      <c r="BM37" s="92"/>
      <c r="BN37" s="85">
        <f t="shared" si="53"/>
        <v>1.1547005383792517</v>
      </c>
    </row>
    <row r="38" spans="2:66" x14ac:dyDescent="0.2">
      <c r="B38" s="40">
        <v>6</v>
      </c>
      <c r="C38" s="91">
        <f t="shared" si="48"/>
        <v>-111.65277777777777</v>
      </c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85">
        <f t="shared" si="49"/>
        <v>5.2466920795657312</v>
      </c>
      <c r="O38" s="92">
        <f t="shared" si="54"/>
        <v>1652.0138888888889</v>
      </c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85">
        <f t="shared" si="50"/>
        <v>86.260909132958034</v>
      </c>
      <c r="AA38" s="91">
        <f t="shared" si="55"/>
        <v>-113.7638888888889</v>
      </c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85">
        <f t="shared" si="51"/>
        <v>7.0906824620608822</v>
      </c>
      <c r="AM38" s="91">
        <f t="shared" si="56"/>
        <v>466.45833333333331</v>
      </c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85">
        <f t="shared" si="52"/>
        <v>45.472519173672353</v>
      </c>
      <c r="AY38" s="91">
        <f t="shared" si="57"/>
        <v>-98.430555555555543</v>
      </c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85">
        <f t="shared" si="60"/>
        <v>6.5340985946375536</v>
      </c>
      <c r="BK38" s="91">
        <f t="shared" si="59"/>
        <v>-111.54166666666667</v>
      </c>
      <c r="BL38" s="92"/>
      <c r="BM38" s="92"/>
      <c r="BN38" s="85">
        <f t="shared" si="53"/>
        <v>3.0550504633038931</v>
      </c>
    </row>
    <row r="39" spans="2:66" x14ac:dyDescent="0.2">
      <c r="B39" s="40">
        <v>22</v>
      </c>
      <c r="C39" s="91">
        <f t="shared" si="48"/>
        <v>-78.062499999999986</v>
      </c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85">
        <f t="shared" si="49"/>
        <v>3.1224989991991992</v>
      </c>
      <c r="O39" s="92">
        <f t="shared" si="54"/>
        <v>1230.4930555555557</v>
      </c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85">
        <f t="shared" si="50"/>
        <v>73.825432233373647</v>
      </c>
      <c r="AA39" s="91">
        <f t="shared" si="55"/>
        <v>-78.729166666666671</v>
      </c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85">
        <f t="shared" si="51"/>
        <v>3.9686269665968861</v>
      </c>
      <c r="AM39" s="91">
        <f t="shared" si="56"/>
        <v>363.38194444444451</v>
      </c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85">
        <f t="shared" si="52"/>
        <v>22.307198638805168</v>
      </c>
      <c r="AY39" s="91">
        <f t="shared" si="57"/>
        <v>-61.729166666666657</v>
      </c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85">
        <f t="shared" si="60"/>
        <v>8.1086373701135948</v>
      </c>
      <c r="BK39" s="91">
        <f t="shared" si="59"/>
        <v>-103.72916666666667</v>
      </c>
      <c r="BL39" s="92"/>
      <c r="BM39" s="92"/>
      <c r="BN39" s="85">
        <f t="shared" si="53"/>
        <v>1.7320508075688772</v>
      </c>
    </row>
    <row r="40" spans="2:66" x14ac:dyDescent="0.2">
      <c r="B40" s="40">
        <v>23</v>
      </c>
      <c r="C40" s="91">
        <f t="shared" si="48"/>
        <v>-111.9236111111111</v>
      </c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85">
        <f t="shared" si="49"/>
        <v>15.422746548883934</v>
      </c>
      <c r="O40" s="92">
        <f t="shared" si="54"/>
        <v>1851.6319444444443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85">
        <f t="shared" si="50"/>
        <v>264.66399033071724</v>
      </c>
      <c r="AA40" s="91">
        <f t="shared" si="55"/>
        <v>-112.59027777777777</v>
      </c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85">
        <f t="shared" si="51"/>
        <v>16.716591890826468</v>
      </c>
      <c r="AM40" s="91">
        <f t="shared" si="56"/>
        <v>555.2986111111112</v>
      </c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85">
        <f t="shared" si="52"/>
        <v>82.785029510842861</v>
      </c>
      <c r="AY40" s="91">
        <f t="shared" si="57"/>
        <v>-94.256944444444443</v>
      </c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85">
        <f t="shared" si="60"/>
        <v>17.896306260728146</v>
      </c>
      <c r="BK40" s="91">
        <f t="shared" si="59"/>
        <v>-153.47916666666666</v>
      </c>
      <c r="BL40" s="92"/>
      <c r="BM40" s="92"/>
      <c r="BN40" s="85">
        <f t="shared" si="53"/>
        <v>13.051181300301261</v>
      </c>
    </row>
    <row r="41" spans="2:66" ht="13.5" thickBot="1" x14ac:dyDescent="0.25">
      <c r="B41" s="39">
        <v>24</v>
      </c>
      <c r="C41" s="89">
        <f t="shared" si="48"/>
        <v>-94.645833333333329</v>
      </c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86">
        <f t="shared" si="49"/>
        <v>6.5383484153110105</v>
      </c>
      <c r="O41" s="90">
        <f t="shared" si="54"/>
        <v>1655.5763888888889</v>
      </c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86">
        <f t="shared" si="50"/>
        <v>115.11021288795843</v>
      </c>
      <c r="AA41" s="89">
        <f t="shared" si="55"/>
        <v>-93.2013888888889</v>
      </c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86">
        <f t="shared" si="51"/>
        <v>7.2877370363584824</v>
      </c>
      <c r="AM41" s="89">
        <f t="shared" si="56"/>
        <v>488.46527777777783</v>
      </c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86">
        <f t="shared" si="52"/>
        <v>37.51259047899044</v>
      </c>
      <c r="AY41" s="89">
        <f t="shared" si="57"/>
        <v>-73.090277777777771</v>
      </c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86">
        <f t="shared" si="60"/>
        <v>8.5553751784737262</v>
      </c>
      <c r="BK41" s="89">
        <f t="shared" si="59"/>
        <v>-130.97916666666666</v>
      </c>
      <c r="BL41" s="90"/>
      <c r="BM41" s="90"/>
      <c r="BN41" s="86">
        <f t="shared" si="53"/>
        <v>4.0414518843273806</v>
      </c>
    </row>
    <row r="42" spans="2:66" x14ac:dyDescent="0.2">
      <c r="C42" s="38" t="str">
        <f>C31</f>
        <v>R0040 (fluorescence)</v>
      </c>
      <c r="N42" s="38" t="str">
        <f t="shared" ref="N42:BN46" si="61">N31</f>
        <v>SD</v>
      </c>
      <c r="O42" s="38" t="str">
        <f t="shared" si="61"/>
        <v>I20270 (fluorescence)</v>
      </c>
      <c r="Z42" s="38" t="str">
        <f t="shared" si="61"/>
        <v>SD</v>
      </c>
      <c r="AA42" s="38" t="str">
        <f t="shared" si="61"/>
        <v>D1 (fluorescence)</v>
      </c>
      <c r="AL42" s="38" t="str">
        <f t="shared" si="61"/>
        <v>SD</v>
      </c>
      <c r="AM42" s="38" t="str">
        <f t="shared" si="61"/>
        <v>D2 (fluorescence)</v>
      </c>
      <c r="AX42" s="38" t="str">
        <f t="shared" si="61"/>
        <v>SD</v>
      </c>
      <c r="AY42" s="38" t="str">
        <f t="shared" si="61"/>
        <v>D3 (fluorescence)</v>
      </c>
      <c r="BJ42" s="38" t="str">
        <f t="shared" si="61"/>
        <v>SD</v>
      </c>
      <c r="BK42" s="38" t="str">
        <f t="shared" si="61"/>
        <v>DH5α</v>
      </c>
      <c r="BN42" s="38" t="str">
        <f t="shared" si="61"/>
        <v>SD</v>
      </c>
    </row>
    <row r="43" spans="2:66" x14ac:dyDescent="0.2">
      <c r="B43" s="38">
        <f>B32</f>
        <v>0.1</v>
      </c>
      <c r="C43" s="38">
        <f t="shared" ref="C43:O51" si="62">C32</f>
        <v>0.60416666666665753</v>
      </c>
      <c r="N43" s="38">
        <f t="shared" si="62"/>
        <v>9.1378334412485334</v>
      </c>
      <c r="O43" s="38">
        <f t="shared" si="62"/>
        <v>58.937499999999993</v>
      </c>
      <c r="Z43" s="38">
        <f t="shared" si="61"/>
        <v>8.8317608663279756</v>
      </c>
      <c r="AA43" s="38">
        <f t="shared" si="61"/>
        <v>-2.6180555555555647</v>
      </c>
      <c r="AL43" s="38">
        <f t="shared" si="61"/>
        <v>7.5792113339347145</v>
      </c>
      <c r="AM43" s="38">
        <f t="shared" si="61"/>
        <v>45.826388888888886</v>
      </c>
      <c r="AX43" s="38">
        <f t="shared" si="61"/>
        <v>6.3595946761129989</v>
      </c>
      <c r="AY43" s="38">
        <f t="shared" si="61"/>
        <v>-0.84027777777778712</v>
      </c>
      <c r="BJ43" s="38">
        <f t="shared" si="61"/>
        <v>9.029273380387691</v>
      </c>
      <c r="BK43" s="38">
        <f t="shared" si="61"/>
        <v>-3.3958333333333428</v>
      </c>
      <c r="BN43" s="38">
        <f t="shared" si="61"/>
        <v>1.7320508075688772</v>
      </c>
    </row>
    <row r="44" spans="2:66" x14ac:dyDescent="0.2">
      <c r="B44" s="38">
        <f t="shared" ref="B44:B52" si="63">B33</f>
        <v>1</v>
      </c>
      <c r="C44" s="38">
        <f t="shared" si="62"/>
        <v>0.5</v>
      </c>
      <c r="N44" s="38">
        <f t="shared" si="61"/>
        <v>8.6602540378443873</v>
      </c>
      <c r="O44" s="38">
        <f t="shared" si="61"/>
        <v>167.5</v>
      </c>
      <c r="Z44" s="38">
        <f t="shared" si="61"/>
        <v>24.789110512481081</v>
      </c>
      <c r="AA44" s="38">
        <f t="shared" si="61"/>
        <v>-0.16666666666666671</v>
      </c>
      <c r="AL44" s="38">
        <f t="shared" si="61"/>
        <v>7.9372539331937721</v>
      </c>
      <c r="AM44" s="38">
        <f t="shared" si="61"/>
        <v>77.6111111111111</v>
      </c>
      <c r="AX44" s="38">
        <f t="shared" si="61"/>
        <v>10.948109933276671</v>
      </c>
      <c r="AY44" s="38">
        <f t="shared" si="61"/>
        <v>0.38888888888888901</v>
      </c>
      <c r="BJ44" s="38">
        <f t="shared" si="61"/>
        <v>9.597453365925313</v>
      </c>
      <c r="BK44" s="38">
        <f t="shared" si="61"/>
        <v>2.1666666666666665</v>
      </c>
      <c r="BN44" s="38">
        <f t="shared" si="61"/>
        <v>6.3508529610858835</v>
      </c>
    </row>
    <row r="45" spans="2:66" x14ac:dyDescent="0.2">
      <c r="B45" s="38">
        <f t="shared" si="63"/>
        <v>2</v>
      </c>
      <c r="C45" s="38">
        <f t="shared" si="62"/>
        <v>-3.2847222222222219</v>
      </c>
      <c r="N45" s="38">
        <f t="shared" si="61"/>
        <v>4.7900359543999711</v>
      </c>
      <c r="O45" s="38">
        <f t="shared" si="61"/>
        <v>230.49305555555557</v>
      </c>
      <c r="Z45" s="38">
        <f t="shared" si="61"/>
        <v>20.851325564044551</v>
      </c>
      <c r="AA45" s="38">
        <f t="shared" si="61"/>
        <v>-5.8402777777777777</v>
      </c>
      <c r="AL45" s="38">
        <f t="shared" si="61"/>
        <v>4.7110980083675233</v>
      </c>
      <c r="AM45" s="38">
        <f t="shared" si="61"/>
        <v>92.9375</v>
      </c>
      <c r="AX45" s="38">
        <f t="shared" si="61"/>
        <v>11.379806676741042</v>
      </c>
      <c r="AY45" s="38">
        <f t="shared" si="61"/>
        <v>-2.0624999999999996</v>
      </c>
      <c r="BJ45" s="38">
        <f t="shared" si="61"/>
        <v>5.0990195135927845</v>
      </c>
      <c r="BK45" s="38">
        <f t="shared" si="61"/>
        <v>-2.7291666666666665</v>
      </c>
      <c r="BN45" s="38">
        <f t="shared" si="61"/>
        <v>6.6583281184793934</v>
      </c>
    </row>
    <row r="46" spans="2:66" x14ac:dyDescent="0.2">
      <c r="B46" s="38">
        <f t="shared" si="63"/>
        <v>3</v>
      </c>
      <c r="C46" s="38">
        <f t="shared" si="62"/>
        <v>4.6041666666666616</v>
      </c>
      <c r="N46" s="38">
        <f t="shared" si="61"/>
        <v>5.6568542494923797</v>
      </c>
      <c r="O46" s="38">
        <f t="shared" si="61"/>
        <v>683.0486111111112</v>
      </c>
      <c r="Z46" s="38">
        <f t="shared" ref="N46:BN50" si="64">Z35</f>
        <v>38.042008943330593</v>
      </c>
      <c r="AA46" s="38">
        <f t="shared" si="64"/>
        <v>3.7152777777777728</v>
      </c>
      <c r="AL46" s="38">
        <f t="shared" si="64"/>
        <v>9.029273380387691</v>
      </c>
      <c r="AM46" s="38">
        <f t="shared" si="64"/>
        <v>261.15972222222223</v>
      </c>
      <c r="AX46" s="38">
        <f t="shared" si="64"/>
        <v>26.208035239428217</v>
      </c>
      <c r="AY46" s="38">
        <f t="shared" si="64"/>
        <v>7.4930555555555509</v>
      </c>
      <c r="BJ46" s="38">
        <f t="shared" si="64"/>
        <v>8.8991260494749973</v>
      </c>
      <c r="BK46" s="38">
        <f t="shared" si="64"/>
        <v>1.6041666666666619</v>
      </c>
      <c r="BN46" s="38">
        <f t="shared" si="64"/>
        <v>6.110100926607787</v>
      </c>
    </row>
    <row r="47" spans="2:66" x14ac:dyDescent="0.2">
      <c r="B47" s="38">
        <f t="shared" si="63"/>
        <v>4</v>
      </c>
      <c r="C47" s="38">
        <f t="shared" si="62"/>
        <v>-79.902777777777786</v>
      </c>
      <c r="N47" s="38">
        <f t="shared" si="64"/>
        <v>26.935622839982273</v>
      </c>
      <c r="O47" s="38">
        <f t="shared" si="64"/>
        <v>1180.875</v>
      </c>
      <c r="Z47" s="38">
        <f t="shared" si="64"/>
        <v>312.52399907847041</v>
      </c>
      <c r="AA47" s="38">
        <f t="shared" si="64"/>
        <v>-88.902777777777771</v>
      </c>
      <c r="AL47" s="38">
        <f t="shared" si="64"/>
        <v>26.244576159232928</v>
      </c>
      <c r="AM47" s="38">
        <f t="shared" si="64"/>
        <v>313.65277777777777</v>
      </c>
      <c r="AX47" s="38">
        <f t="shared" si="64"/>
        <v>118.77020295979602</v>
      </c>
      <c r="AY47" s="38">
        <f t="shared" si="64"/>
        <v>-71.902777777777786</v>
      </c>
      <c r="BJ47" s="38">
        <f t="shared" si="64"/>
        <v>31.381169158872567</v>
      </c>
      <c r="BK47" s="38">
        <f t="shared" si="64"/>
        <v>-67.791666666666671</v>
      </c>
      <c r="BN47" s="38">
        <f t="shared" si="64"/>
        <v>34.210134950527952</v>
      </c>
    </row>
    <row r="48" spans="2:66" x14ac:dyDescent="0.2">
      <c r="B48" s="38">
        <f t="shared" si="63"/>
        <v>5</v>
      </c>
      <c r="C48" s="38">
        <f t="shared" si="62"/>
        <v>-97.25</v>
      </c>
      <c r="N48" s="38">
        <f t="shared" si="64"/>
        <v>8.6890735984913832</v>
      </c>
      <c r="O48" s="38">
        <f t="shared" si="64"/>
        <v>1354.4166666666667</v>
      </c>
      <c r="Z48" s="38">
        <f t="shared" si="64"/>
        <v>76.011512285968905</v>
      </c>
      <c r="AA48" s="38">
        <f t="shared" si="64"/>
        <v>-97.916666666666671</v>
      </c>
      <c r="AL48" s="38">
        <f t="shared" si="64"/>
        <v>10.41633332799983</v>
      </c>
      <c r="AM48" s="38">
        <f t="shared" si="64"/>
        <v>411.30555555555549</v>
      </c>
      <c r="AX48" s="38">
        <f t="shared" si="64"/>
        <v>46.094407951988927</v>
      </c>
      <c r="AY48" s="38">
        <f t="shared" si="64"/>
        <v>-86.916666666666671</v>
      </c>
      <c r="BJ48" s="38">
        <f t="shared" si="64"/>
        <v>9.48683298050533</v>
      </c>
      <c r="BK48" s="38">
        <f t="shared" si="64"/>
        <v>-96.583333333333329</v>
      </c>
      <c r="BN48" s="38">
        <f t="shared" si="64"/>
        <v>1.1547005383792517</v>
      </c>
    </row>
    <row r="49" spans="2:66" x14ac:dyDescent="0.2">
      <c r="B49" s="38">
        <f t="shared" si="63"/>
        <v>6</v>
      </c>
      <c r="C49" s="38">
        <f t="shared" si="62"/>
        <v>-111.65277777777777</v>
      </c>
      <c r="N49" s="38">
        <f t="shared" si="64"/>
        <v>5.2466920795657312</v>
      </c>
      <c r="O49" s="38">
        <f t="shared" si="64"/>
        <v>1652.0138888888889</v>
      </c>
      <c r="Z49" s="38">
        <f t="shared" si="64"/>
        <v>86.260909132958034</v>
      </c>
      <c r="AA49" s="38">
        <f t="shared" si="64"/>
        <v>-113.7638888888889</v>
      </c>
      <c r="AL49" s="38">
        <f t="shared" si="64"/>
        <v>7.0906824620608822</v>
      </c>
      <c r="AM49" s="38">
        <f t="shared" si="64"/>
        <v>466.45833333333331</v>
      </c>
      <c r="AX49" s="38">
        <f t="shared" si="64"/>
        <v>45.472519173672353</v>
      </c>
      <c r="AY49" s="38">
        <f t="shared" si="64"/>
        <v>-98.430555555555543</v>
      </c>
      <c r="BJ49" s="38">
        <f t="shared" si="64"/>
        <v>6.5340985946375536</v>
      </c>
      <c r="BK49" s="38">
        <f t="shared" si="64"/>
        <v>-111.54166666666667</v>
      </c>
      <c r="BN49" s="38">
        <f t="shared" si="64"/>
        <v>3.0550504633038931</v>
      </c>
    </row>
    <row r="50" spans="2:66" x14ac:dyDescent="0.2">
      <c r="B50" s="38">
        <f t="shared" si="63"/>
        <v>22</v>
      </c>
      <c r="C50" s="38">
        <f t="shared" si="62"/>
        <v>-78.062499999999986</v>
      </c>
      <c r="N50" s="38">
        <f t="shared" si="64"/>
        <v>3.1224989991991992</v>
      </c>
      <c r="O50" s="38">
        <f t="shared" si="64"/>
        <v>1230.4930555555557</v>
      </c>
      <c r="Z50" s="38">
        <f t="shared" ref="N50:BN51" si="65">Z39</f>
        <v>73.825432233373647</v>
      </c>
      <c r="AA50" s="38">
        <f t="shared" si="65"/>
        <v>-78.729166666666671</v>
      </c>
      <c r="AL50" s="38">
        <f t="shared" si="65"/>
        <v>3.9686269665968861</v>
      </c>
      <c r="AM50" s="38">
        <f t="shared" si="65"/>
        <v>363.38194444444451</v>
      </c>
      <c r="AX50" s="38">
        <f t="shared" si="65"/>
        <v>22.307198638805168</v>
      </c>
      <c r="AY50" s="38">
        <f t="shared" si="65"/>
        <v>-61.729166666666657</v>
      </c>
      <c r="BJ50" s="38">
        <f t="shared" si="65"/>
        <v>8.1086373701135948</v>
      </c>
      <c r="BK50" s="38">
        <f t="shared" si="65"/>
        <v>-103.72916666666667</v>
      </c>
      <c r="BN50" s="38">
        <f t="shared" si="65"/>
        <v>1.7320508075688772</v>
      </c>
    </row>
    <row r="51" spans="2:66" x14ac:dyDescent="0.2">
      <c r="B51" s="38">
        <f t="shared" si="63"/>
        <v>23</v>
      </c>
      <c r="C51" s="38">
        <f t="shared" si="62"/>
        <v>-111.9236111111111</v>
      </c>
      <c r="N51" s="38">
        <f t="shared" si="65"/>
        <v>15.422746548883934</v>
      </c>
      <c r="O51" s="38">
        <f t="shared" si="65"/>
        <v>1851.6319444444443</v>
      </c>
      <c r="Z51" s="38">
        <f t="shared" si="65"/>
        <v>264.66399033071724</v>
      </c>
      <c r="AA51" s="38">
        <f t="shared" si="65"/>
        <v>-112.59027777777777</v>
      </c>
      <c r="AL51" s="38">
        <f t="shared" si="65"/>
        <v>16.716591890826468</v>
      </c>
      <c r="AM51" s="38">
        <f t="shared" si="65"/>
        <v>555.2986111111112</v>
      </c>
      <c r="AX51" s="38">
        <f t="shared" si="65"/>
        <v>82.785029510842861</v>
      </c>
      <c r="AY51" s="38">
        <f t="shared" si="65"/>
        <v>-94.256944444444443</v>
      </c>
      <c r="BJ51" s="38">
        <f t="shared" si="65"/>
        <v>17.896306260728146</v>
      </c>
      <c r="BK51" s="38">
        <f t="shared" si="65"/>
        <v>-153.47916666666666</v>
      </c>
      <c r="BN51" s="38">
        <f t="shared" si="65"/>
        <v>13.051181300301261</v>
      </c>
    </row>
    <row r="52" spans="2:66" x14ac:dyDescent="0.2">
      <c r="B52" s="38">
        <f t="shared" si="63"/>
        <v>24</v>
      </c>
      <c r="C52" s="38">
        <f>C41</f>
        <v>-94.645833333333329</v>
      </c>
      <c r="N52" s="38">
        <f t="shared" ref="N52:BN52" si="66">N41</f>
        <v>6.5383484153110105</v>
      </c>
      <c r="O52" s="38">
        <f t="shared" si="66"/>
        <v>1655.5763888888889</v>
      </c>
      <c r="Z52" s="38">
        <f t="shared" si="66"/>
        <v>115.11021288795843</v>
      </c>
      <c r="AA52" s="38">
        <f t="shared" si="66"/>
        <v>-93.2013888888889</v>
      </c>
      <c r="AL52" s="38">
        <f t="shared" si="66"/>
        <v>7.2877370363584824</v>
      </c>
      <c r="AM52" s="38">
        <f t="shared" si="66"/>
        <v>488.46527777777783</v>
      </c>
      <c r="AX52" s="38">
        <f t="shared" si="66"/>
        <v>37.51259047899044</v>
      </c>
      <c r="AY52" s="38">
        <f t="shared" si="66"/>
        <v>-73.090277777777771</v>
      </c>
      <c r="BJ52" s="38">
        <f t="shared" si="66"/>
        <v>8.5553751784737262</v>
      </c>
      <c r="BK52" s="38">
        <f t="shared" si="66"/>
        <v>-130.97916666666666</v>
      </c>
      <c r="BN52" s="38">
        <f t="shared" si="66"/>
        <v>4.0414518843273806</v>
      </c>
    </row>
  </sheetData>
  <mergeCells count="105">
    <mergeCell ref="BK31:BM31"/>
    <mergeCell ref="C32:M32"/>
    <mergeCell ref="O32:Y32"/>
    <mergeCell ref="AA32:AK32"/>
    <mergeCell ref="AM32:AW32"/>
    <mergeCell ref="AY32:BI32"/>
    <mergeCell ref="BK32:BM32"/>
    <mergeCell ref="C33:M33"/>
    <mergeCell ref="O33:Y33"/>
    <mergeCell ref="AA33:AK33"/>
    <mergeCell ref="AM33:AW33"/>
    <mergeCell ref="AY33:BI33"/>
    <mergeCell ref="BK33:BM33"/>
    <mergeCell ref="B1:BO1"/>
    <mergeCell ref="B2:B4"/>
    <mergeCell ref="C2:BO2"/>
    <mergeCell ref="C3:F3"/>
    <mergeCell ref="G3:J3"/>
    <mergeCell ref="K3:N3"/>
    <mergeCell ref="O3:R3"/>
    <mergeCell ref="S3:V3"/>
    <mergeCell ref="W3:Z3"/>
    <mergeCell ref="AA3:AD3"/>
    <mergeCell ref="BC3:BF3"/>
    <mergeCell ref="BG3:BJ3"/>
    <mergeCell ref="BK3:BN3"/>
    <mergeCell ref="BO3:BO4"/>
    <mergeCell ref="B17:BN17"/>
    <mergeCell ref="B18:B20"/>
    <mergeCell ref="C18:BN18"/>
    <mergeCell ref="C19:F19"/>
    <mergeCell ref="G19:J19"/>
    <mergeCell ref="K19:N19"/>
    <mergeCell ref="AE3:AH3"/>
    <mergeCell ref="AI3:AL3"/>
    <mergeCell ref="AM3:AP3"/>
    <mergeCell ref="AQ3:AT3"/>
    <mergeCell ref="AU3:AX3"/>
    <mergeCell ref="AY3:BB3"/>
    <mergeCell ref="BK19:BN19"/>
    <mergeCell ref="AM19:AP19"/>
    <mergeCell ref="AQ19:AT19"/>
    <mergeCell ref="AU19:AX19"/>
    <mergeCell ref="AY19:BB19"/>
    <mergeCell ref="BC19:BF19"/>
    <mergeCell ref="BG19:BJ19"/>
    <mergeCell ref="O19:R19"/>
    <mergeCell ref="S19:V19"/>
    <mergeCell ref="W19:Z19"/>
    <mergeCell ref="AA19:AD19"/>
    <mergeCell ref="AE19:AH19"/>
    <mergeCell ref="AI19:AL19"/>
    <mergeCell ref="C31:M31"/>
    <mergeCell ref="O31:Y31"/>
    <mergeCell ref="AA31:AK31"/>
    <mergeCell ref="AM31:AW31"/>
    <mergeCell ref="AY31:BI31"/>
    <mergeCell ref="C34:M34"/>
    <mergeCell ref="O34:Y34"/>
    <mergeCell ref="AA34:AK34"/>
    <mergeCell ref="AM34:AW34"/>
    <mergeCell ref="AY34:BI34"/>
    <mergeCell ref="BK34:BM34"/>
    <mergeCell ref="C35:M35"/>
    <mergeCell ref="O35:Y35"/>
    <mergeCell ref="AA35:AK35"/>
    <mergeCell ref="AM35:AW35"/>
    <mergeCell ref="AY35:BI35"/>
    <mergeCell ref="BK35:BM35"/>
    <mergeCell ref="C36:M36"/>
    <mergeCell ref="O36:Y36"/>
    <mergeCell ref="AA36:AK36"/>
    <mergeCell ref="AM36:AW36"/>
    <mergeCell ref="AY36:BI36"/>
    <mergeCell ref="BK36:BM36"/>
    <mergeCell ref="C37:M37"/>
    <mergeCell ref="O37:Y37"/>
    <mergeCell ref="AA37:AK37"/>
    <mergeCell ref="AM37:AW37"/>
    <mergeCell ref="AY37:BI37"/>
    <mergeCell ref="BK37:BM37"/>
    <mergeCell ref="C38:M38"/>
    <mergeCell ref="O38:Y38"/>
    <mergeCell ref="AA38:AK38"/>
    <mergeCell ref="AM38:AW38"/>
    <mergeCell ref="AY38:BI38"/>
    <mergeCell ref="BK38:BM38"/>
    <mergeCell ref="C41:M41"/>
    <mergeCell ref="O41:Y41"/>
    <mergeCell ref="AA41:AK41"/>
    <mergeCell ref="AM41:AW41"/>
    <mergeCell ref="AY41:BI41"/>
    <mergeCell ref="BK41:BM41"/>
    <mergeCell ref="C39:M39"/>
    <mergeCell ref="O39:Y39"/>
    <mergeCell ref="AA39:AK39"/>
    <mergeCell ref="AM39:AW39"/>
    <mergeCell ref="AY39:BI39"/>
    <mergeCell ref="BK39:BM39"/>
    <mergeCell ref="C40:M40"/>
    <mergeCell ref="O40:Y40"/>
    <mergeCell ref="AA40:AK40"/>
    <mergeCell ref="AM40:AW40"/>
    <mergeCell ref="AY40:BI40"/>
    <mergeCell ref="BK40:BM40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OD600</vt:lpstr>
      <vt:lpstr>Fluorescence</vt:lpstr>
      <vt:lpstr>Chart1</vt:lpstr>
      <vt:lpstr>Chart4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Brown</dc:creator>
  <cp:lastModifiedBy>Bradley Brown</cp:lastModifiedBy>
  <dcterms:created xsi:type="dcterms:W3CDTF">2015-09-10T07:33:02Z</dcterms:created>
  <dcterms:modified xsi:type="dcterms:W3CDTF">2015-09-19T03:11:47Z</dcterms:modified>
</cp:coreProperties>
</file>